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6083" windowHeight="11275"/>
  </bookViews>
  <sheets>
    <sheet name="N3 մ-մ" sheetId="4" r:id="rId1"/>
    <sheet name="N5 մ-մ" sheetId="5" r:id="rId2"/>
    <sheet name="Վահանի մ-մ" sheetId="2" r:id="rId3"/>
    <sheet name="Թթուջրի մ-մ" sheetId="12" r:id="rId4"/>
    <sheet name="Ջիլի մ-մ" sheetId="13" r:id="rId5"/>
    <sheet name="երաժշ." sheetId="7" r:id="rId6"/>
    <sheet name="գեղ." sheetId="8" r:id="rId7"/>
    <sheet name="մարզ." sheetId="9" r:id="rId8"/>
    <sheet name="կոմուն." sheetId="10" r:id="rId9"/>
    <sheet name="գյուղ." sheetId="14" r:id="rId10"/>
  </sheets>
  <calcPr calcId="162913"/>
</workbook>
</file>

<file path=xl/calcChain.xml><?xml version="1.0" encoding="utf-8"?>
<calcChain xmlns="http://schemas.openxmlformats.org/spreadsheetml/2006/main">
  <c r="G21" i="12" l="1"/>
  <c r="F21" i="12"/>
  <c r="H12" i="4" l="1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11" i="4"/>
  <c r="H29" i="4"/>
  <c r="H30" i="4"/>
  <c r="H31" i="4"/>
  <c r="H32" i="4"/>
  <c r="H33" i="4"/>
  <c r="G11" i="8" l="1"/>
  <c r="G12" i="8"/>
  <c r="G13" i="8"/>
  <c r="G14" i="8"/>
  <c r="G15" i="8"/>
  <c r="G9" i="8"/>
  <c r="F10" i="8"/>
  <c r="F16" i="8" s="1"/>
  <c r="F11" i="8"/>
  <c r="F12" i="8"/>
  <c r="F13" i="8"/>
  <c r="F14" i="8"/>
  <c r="F15" i="8"/>
  <c r="F9" i="8"/>
  <c r="G10" i="9"/>
  <c r="G11" i="9"/>
  <c r="G12" i="9"/>
  <c r="G13" i="9"/>
  <c r="G14" i="9"/>
  <c r="G15" i="9"/>
  <c r="G16" i="9"/>
  <c r="G9" i="9"/>
  <c r="F10" i="9"/>
  <c r="F11" i="9"/>
  <c r="F12" i="9"/>
  <c r="F13" i="9"/>
  <c r="F14" i="9"/>
  <c r="F15" i="9"/>
  <c r="F16" i="9"/>
  <c r="F9" i="9"/>
  <c r="G15" i="7"/>
  <c r="G10" i="7"/>
  <c r="G11" i="7"/>
  <c r="G12" i="7"/>
  <c r="G13" i="7"/>
  <c r="G14" i="7"/>
  <c r="G9" i="7"/>
  <c r="F10" i="7"/>
  <c r="F11" i="7"/>
  <c r="F12" i="7"/>
  <c r="F13" i="7"/>
  <c r="F14" i="7"/>
  <c r="F9" i="7"/>
  <c r="H10" i="13"/>
  <c r="H11" i="13"/>
  <c r="H12" i="13"/>
  <c r="H13" i="13"/>
  <c r="H14" i="13"/>
  <c r="H15" i="13"/>
  <c r="H16" i="13"/>
  <c r="H17" i="13"/>
  <c r="H18" i="13"/>
  <c r="H19" i="13"/>
  <c r="H9" i="13"/>
  <c r="E20" i="13"/>
  <c r="G10" i="13"/>
  <c r="G11" i="13"/>
  <c r="G12" i="13"/>
  <c r="G13" i="13"/>
  <c r="G14" i="13"/>
  <c r="G15" i="13"/>
  <c r="G16" i="13"/>
  <c r="G17" i="13"/>
  <c r="G18" i="13"/>
  <c r="G19" i="13"/>
  <c r="G9" i="13"/>
  <c r="G10" i="12"/>
  <c r="G11" i="12"/>
  <c r="G12" i="12"/>
  <c r="G13" i="12"/>
  <c r="G14" i="12"/>
  <c r="G15" i="12"/>
  <c r="G16" i="12"/>
  <c r="G17" i="12"/>
  <c r="G18" i="12"/>
  <c r="G19" i="12"/>
  <c r="G20" i="12"/>
  <c r="G22" i="12"/>
  <c r="G23" i="12"/>
  <c r="G24" i="12"/>
  <c r="G25" i="12"/>
  <c r="G9" i="12"/>
  <c r="G16" i="5"/>
  <c r="G10" i="8" l="1"/>
  <c r="G16" i="8" s="1"/>
  <c r="D34" i="4"/>
  <c r="G11" i="2" l="1"/>
  <c r="G12" i="2"/>
  <c r="G13" i="2"/>
  <c r="G14" i="2"/>
  <c r="G15" i="2"/>
  <c r="G16" i="2"/>
  <c r="G17" i="2"/>
  <c r="G18" i="2"/>
  <c r="G19" i="2"/>
  <c r="G20" i="2"/>
  <c r="G21" i="2"/>
  <c r="G10" i="2"/>
  <c r="G22" i="2" s="1"/>
  <c r="G9" i="2"/>
  <c r="G12" i="14"/>
  <c r="G11" i="14"/>
  <c r="G9" i="14"/>
  <c r="F10" i="14"/>
  <c r="F18" i="14"/>
  <c r="F15" i="14"/>
  <c r="F14" i="14"/>
  <c r="F13" i="14"/>
  <c r="F12" i="14"/>
  <c r="F11" i="14"/>
  <c r="E20" i="14"/>
  <c r="G27" i="10" l="1"/>
  <c r="G11" i="10"/>
  <c r="G9" i="10"/>
  <c r="F13" i="10"/>
  <c r="E27" i="10"/>
  <c r="G19" i="5" l="1"/>
  <c r="G15" i="5"/>
  <c r="D26" i="12" l="1"/>
  <c r="G20" i="13"/>
  <c r="F20" i="13"/>
  <c r="D20" i="13"/>
  <c r="F15" i="7"/>
  <c r="E15" i="7"/>
  <c r="D15" i="7"/>
  <c r="E16" i="8"/>
  <c r="D16" i="8"/>
  <c r="F17" i="9"/>
  <c r="E17" i="9"/>
  <c r="D17" i="9"/>
  <c r="D27" i="10"/>
  <c r="D20" i="14"/>
  <c r="H9" i="2" l="1"/>
  <c r="G14" i="4" l="1"/>
  <c r="G34" i="4" s="1"/>
  <c r="E34" i="4"/>
  <c r="F22" i="2" l="1"/>
  <c r="E22" i="2"/>
  <c r="D22" i="2"/>
  <c r="E28" i="5"/>
  <c r="F28" i="5" l="1"/>
  <c r="G18" i="14" l="1"/>
  <c r="F12" i="10"/>
  <c r="F20" i="14" l="1"/>
  <c r="G20" i="14" s="1"/>
  <c r="H34" i="4" l="1"/>
  <c r="F21" i="10" l="1"/>
  <c r="G21" i="10" s="1"/>
  <c r="G10" i="10"/>
  <c r="G22" i="5" l="1"/>
  <c r="H19" i="2" l="1"/>
  <c r="G10" i="5"/>
  <c r="G19" i="14" l="1"/>
  <c r="G10" i="14"/>
  <c r="G13" i="14"/>
  <c r="G14" i="14"/>
  <c r="G15" i="14"/>
  <c r="G17" i="9" l="1"/>
  <c r="H10" i="2"/>
  <c r="H11" i="2"/>
  <c r="H12" i="2"/>
  <c r="H13" i="2"/>
  <c r="H14" i="2"/>
  <c r="H15" i="2"/>
  <c r="H16" i="2"/>
  <c r="H17" i="2"/>
  <c r="H18" i="2"/>
  <c r="H20" i="2"/>
  <c r="H21" i="2"/>
  <c r="G12" i="5"/>
  <c r="G13" i="5"/>
  <c r="G14" i="5"/>
  <c r="G17" i="5"/>
  <c r="G18" i="5"/>
  <c r="G20" i="5"/>
  <c r="G21" i="5"/>
  <c r="G23" i="5"/>
  <c r="G24" i="5"/>
  <c r="G25" i="5"/>
  <c r="G26" i="5"/>
  <c r="G27" i="5"/>
  <c r="G11" i="5"/>
  <c r="G9" i="5"/>
  <c r="H20" i="13"/>
  <c r="G28" i="5" l="1"/>
  <c r="H22" i="2"/>
  <c r="F26" i="10"/>
  <c r="G26" i="10" s="1"/>
  <c r="F25" i="10"/>
  <c r="G25" i="10" s="1"/>
  <c r="F24" i="10"/>
  <c r="G24" i="10" s="1"/>
  <c r="F23" i="10"/>
  <c r="G23" i="10" s="1"/>
  <c r="F22" i="10"/>
  <c r="G22" i="10" s="1"/>
  <c r="F20" i="10"/>
  <c r="G20" i="10" s="1"/>
  <c r="F19" i="10"/>
  <c r="G19" i="10" s="1"/>
  <c r="F18" i="10"/>
  <c r="G18" i="10" s="1"/>
  <c r="F17" i="10"/>
  <c r="G17" i="10" s="1"/>
  <c r="F16" i="10"/>
  <c r="G16" i="10" s="1"/>
  <c r="F15" i="10"/>
  <c r="G15" i="10" s="1"/>
  <c r="F14" i="10"/>
  <c r="G14" i="10" s="1"/>
  <c r="G13" i="10" l="1"/>
  <c r="F27" i="10"/>
  <c r="G12" i="10"/>
  <c r="G26" i="12" l="1"/>
  <c r="F26" i="12"/>
  <c r="E26" i="12"/>
  <c r="D28" i="5" l="1"/>
</calcChain>
</file>

<file path=xl/sharedStrings.xml><?xml version="1.0" encoding="utf-8"?>
<sst xmlns="http://schemas.openxmlformats.org/spreadsheetml/2006/main" count="278" uniqueCount="82">
  <si>
    <t>Հ/Հ</t>
  </si>
  <si>
    <t>ՏԱՐԵԿԱՆ ԱՇԽԱՏԱՎԱՐՁ</t>
  </si>
  <si>
    <t>Հավելված 1</t>
  </si>
  <si>
    <t xml:space="preserve"> ՀՀ Գեղարքունիքի մարզի</t>
  </si>
  <si>
    <t>ԱՆՈՒՆ ԱԶԳԱՆՈՒՆ</t>
  </si>
  <si>
    <t>ՊԱՇՏՈՆԸ</t>
  </si>
  <si>
    <t>ԴՐՈՒՅՔԸ</t>
  </si>
  <si>
    <t>ԲԱՐՁՐ ԼԵՌՆԱՅԻՆ</t>
  </si>
  <si>
    <t>ԸՆԴԱՄԵՆԸ ԱՄՍԱԿԱՆ ԱՇԽԱՏԱՎԱՐՁ</t>
  </si>
  <si>
    <t>տնօրեն</t>
  </si>
  <si>
    <t>դաստիարակ</t>
  </si>
  <si>
    <t>դաստիարակի օգնական</t>
  </si>
  <si>
    <t>երաժիշտ</t>
  </si>
  <si>
    <t>բուժքույր</t>
  </si>
  <si>
    <t>խոհարար</t>
  </si>
  <si>
    <t>հաշվապահ</t>
  </si>
  <si>
    <t>հավաքարար</t>
  </si>
  <si>
    <t>տնտեսվար</t>
  </si>
  <si>
    <t>ԸՆԴԱՄԵՆԸ</t>
  </si>
  <si>
    <t>պահակ</t>
  </si>
  <si>
    <t>դասատու</t>
  </si>
  <si>
    <t>ուսուցիչ</t>
  </si>
  <si>
    <t>ինժեներ</t>
  </si>
  <si>
    <t>վարորդ-մեխանիկ</t>
  </si>
  <si>
    <t>վարորդ աղբահանության</t>
  </si>
  <si>
    <t>պահեստապետ</t>
  </si>
  <si>
    <t>էլեկտրիկ</t>
  </si>
  <si>
    <t>տրակտորիստ</t>
  </si>
  <si>
    <t>բանվոր</t>
  </si>
  <si>
    <t>հավաքարար փողոցների</t>
  </si>
  <si>
    <t>զոդող բանվոր</t>
  </si>
  <si>
    <t>բանվոր աղբահանության</t>
  </si>
  <si>
    <t>տնտեսվար, պահակ</t>
  </si>
  <si>
    <t>հավաքարար, լվացքարար</t>
  </si>
  <si>
    <t>դերձակ</t>
  </si>
  <si>
    <t>օպերատոր-գործավար</t>
  </si>
  <si>
    <t xml:space="preserve">              Ճամբարակ համայնքի ավագանու</t>
  </si>
  <si>
    <t xml:space="preserve">օժանդակ բանվոր </t>
  </si>
  <si>
    <t>ՀԱՍՏԻ-ՔԱՅԻՆ ՄԻԱՎՈՐ</t>
  </si>
  <si>
    <t>երաժշտական դաստիարակ</t>
  </si>
  <si>
    <t>պահակ, տնտեսվար</t>
  </si>
  <si>
    <t>ֆիզ. հրահանգիչ</t>
  </si>
  <si>
    <t>վարչական բնակավայրերի սպասարկող</t>
  </si>
  <si>
    <t>անասնաբույժ</t>
  </si>
  <si>
    <t>ոռոգման ջրի սպասարկող</t>
  </si>
  <si>
    <t>խմելու ջրի սպասարկող</t>
  </si>
  <si>
    <t>կոմբայնավար</t>
  </si>
  <si>
    <t>գործավարձային</t>
  </si>
  <si>
    <t>հանդապահ</t>
  </si>
  <si>
    <t>վարորդ (էքսկավատորի)</t>
  </si>
  <si>
    <t>տեղակալ</t>
  </si>
  <si>
    <t>վարորդ</t>
  </si>
  <si>
    <t>«ՃԱՄԲԱՐԱԿ ՀԱՄԱՅՆՔԻ N 5 ՄՍՈՒՐ-ՄԱՆԿԱՊԱՐՏԵԶ» ՀՈԱԿ</t>
  </si>
  <si>
    <t>«ՃԱՄԲԱՐԱԿ ՀԱՄԱՅՆՔԻ ՎԱՀԱՆ ԳՅՈւՂԻ ՄՍՈՒՐ-ՄԱՆԿԱՊԱՐՏԵԶ» ՀՈԱԿ</t>
  </si>
  <si>
    <t>«ՃԱՄԲԱՐԱԿ ՀԱՄԱՅՆՔԻ ԹԹՈւՋՈւՐ ԳՅՈւՂԻ ՄՍՈՒՐ-ՄԱՆԿԱՊԱՐՏԵԶ» ՀՈԱԿ</t>
  </si>
  <si>
    <t>«ՃԱՄԲԱՐԱԿ ՀԱՄԱՅՆՔԻ ՋԻԼ ԳՅՈւՂԻ ՄՍՈՒՐ-ՄԱՆԿԱՊԱՐՏԵԶ» ՀՈԱԿ</t>
  </si>
  <si>
    <t>«ՃԱՄԲԱՐԱԿ ՀԱՄԱՅՆՔԻ ԵՐԱԺՇՏԱԿԱՆ ԴՊՐՈՑ» ՀՈԱԿ</t>
  </si>
  <si>
    <t>«ՃԱՄԲԱՐԱԿ ՀԱՄԱՅՆՔԻ Է. ՂՈՒԼՅԱՆԻ ԱՆՎԱՆ ԳԵՂԱՐՎԵՍՏԻ ԴՊՐՈՑ» ՀՈԱԿ</t>
  </si>
  <si>
    <t>«ՃԱՄԲԱՐԱԿ ՀԱՄԱՅՆՔԻ ՄԱՆԿԱՊԱՏԱՆԵԿԱՆ ՄԱՐԶԱԴՊՐՈՑ» ՀՈԱԿ</t>
  </si>
  <si>
    <t>«ՃԱՄԲԱՐԱԿ ՀԱՄԱՅՆՔԻ ԿՈՄՈւՆԱԼ ՏՆՏԵՍՈւԹՅՈւՆ» ՀՈԱԿ</t>
  </si>
  <si>
    <t>«ՃԱՄԲԱՐԱԿ ՀԱՄԱՅՆՔԻ ԳՅՈւՂԱՏՆՏԵՍՈւԹՅԱՆ ՍՊԱՍԱՐԿՈւՄ» ՀՈԱԿ</t>
  </si>
  <si>
    <t>հավաքարար վարչ. շենքի</t>
  </si>
  <si>
    <t>խոհարարի օգնական</t>
  </si>
  <si>
    <t>մեթոդիստ, տնօրենի ուս. գծով տեղակալ</t>
  </si>
  <si>
    <t>լվացքարար, հավաքարար</t>
  </si>
  <si>
    <t>տնօրենի տեղակալ</t>
  </si>
  <si>
    <t>փականագործ</t>
  </si>
  <si>
    <t>Համայնքի ղեկավար՝                                 Վ. Ադամյան</t>
  </si>
  <si>
    <t>Համայնքի ղեկավար՝                                 Վ. Ադանյան</t>
  </si>
  <si>
    <t>գրադարանավար</t>
  </si>
  <si>
    <t>շախմատի մարզիչ</t>
  </si>
  <si>
    <t>ֆուտզալի մարզիչ</t>
  </si>
  <si>
    <t>ձյուդոյի մարզիչ</t>
  </si>
  <si>
    <t>վոլեյբոլի մարզիչ</t>
  </si>
  <si>
    <t>դաստիարակ /Շողակաթ/</t>
  </si>
  <si>
    <t>ՀԱՎԵԼԱՎՃԱՐ/ԱՄՍԱԿԱՆ (Բարձր լեռնային)</t>
  </si>
  <si>
    <t>լվացքարար</t>
  </si>
  <si>
    <t xml:space="preserve"> 2024թ. դեկտեմբերի 25-ի N 128-Ա որոշման</t>
  </si>
  <si>
    <t>երաժիշտ դաստիարակ</t>
  </si>
  <si>
    <t>«ՃԱՄԲԱՐԱԿ ՀԱՄԱՅՆՔԻ N 3 ՄՍՈՒՐ-ՄԱՆԿԱՊԱՐՏԵԶ» ՀՈԱԿ</t>
  </si>
  <si>
    <t>սեզոնային</t>
  </si>
  <si>
    <t xml:space="preserve"> 2024թ. դեկտեմբերի 25-ի N 129-Ա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</si>
</sst>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color indexed="8"/>
      <name val="MS Sans Serif"/>
      <family val="2"/>
    </font>
    <font>
      <sz val="11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GHEA Grapalat"/>
      <family val="3"/>
    </font>
    <font>
      <sz val="12"/>
      <color theme="1"/>
      <name val="GHEA Grapalat"/>
      <family val="3"/>
    </font>
    <font>
      <sz val="11"/>
      <color rgb="FFFF0000"/>
      <name val="Calibri"/>
      <family val="2"/>
      <scheme val="minor"/>
    </font>
    <font>
      <b/>
      <sz val="11"/>
      <color rgb="FFFF0000"/>
      <name val="GHEA Grapalat"/>
      <family val="3"/>
    </font>
    <font>
      <b/>
      <sz val="11"/>
      <name val="GHEA Grapalat"/>
      <family val="3"/>
    </font>
    <font>
      <sz val="11"/>
      <name val="Calibri"/>
      <family val="2"/>
      <scheme val="minor"/>
    </font>
    <font>
      <b/>
      <sz val="12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sz val="14"/>
      <color theme="1"/>
      <name val="GHEA Grapalat"/>
      <family val="3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7" fillId="0" borderId="0"/>
  </cellStyleXfs>
  <cellXfs count="142">
    <xf numFmtId="0" fontId="0" fillId="0" borderId="0" xfId="0"/>
    <xf numFmtId="0" fontId="5" fillId="0" borderId="0" xfId="0" applyFont="1"/>
    <xf numFmtId="0" fontId="5" fillId="0" borderId="3" xfId="0" applyFont="1" applyBorder="1"/>
    <xf numFmtId="0" fontId="6" fillId="0" borderId="0" xfId="0" applyFont="1" applyAlignment="1">
      <alignment horizontal="right"/>
    </xf>
    <xf numFmtId="0" fontId="5" fillId="0" borderId="0" xfId="0" applyFont="1" applyBorder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/>
    <xf numFmtId="49" fontId="5" fillId="0" borderId="3" xfId="0" applyNumberFormat="1" applyFont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/>
    </xf>
    <xf numFmtId="49" fontId="5" fillId="0" borderId="3" xfId="0" applyNumberFormat="1" applyFont="1" applyFill="1" applyBorder="1"/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/>
    </xf>
    <xf numFmtId="0" fontId="0" fillId="0" borderId="0" xfId="0" applyBorder="1"/>
    <xf numFmtId="0" fontId="5" fillId="0" borderId="0" xfId="0" applyFont="1" applyFill="1" applyBorder="1"/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8" fillId="0" borderId="0" xfId="0" applyFont="1"/>
    <xf numFmtId="49" fontId="5" fillId="0" borderId="0" xfId="0" applyNumberFormat="1" applyFont="1" applyBorder="1"/>
    <xf numFmtId="0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/>
    </xf>
    <xf numFmtId="49" fontId="6" fillId="0" borderId="3" xfId="0" applyNumberFormat="1" applyFont="1" applyBorder="1"/>
    <xf numFmtId="0" fontId="6" fillId="0" borderId="3" xfId="0" applyFont="1" applyBorder="1" applyAlignment="1">
      <alignment horizontal="left" vertical="center"/>
    </xf>
    <xf numFmtId="0" fontId="6" fillId="0" borderId="3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/>
    <xf numFmtId="0" fontId="5" fillId="0" borderId="1" xfId="0" applyFont="1" applyBorder="1"/>
    <xf numFmtId="0" fontId="5" fillId="0" borderId="4" xfId="0" applyNumberFormat="1" applyFont="1" applyBorder="1" applyAlignment="1">
      <alignment horizontal="center" vertical="center"/>
    </xf>
    <xf numFmtId="0" fontId="6" fillId="0" borderId="6" xfId="0" applyFont="1" applyBorder="1"/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vertical="center" wrapText="1"/>
    </xf>
    <xf numFmtId="0" fontId="11" fillId="0" borderId="0" xfId="0" applyFont="1"/>
    <xf numFmtId="0" fontId="0" fillId="0" borderId="0" xfId="0" applyFont="1"/>
    <xf numFmtId="0" fontId="9" fillId="0" borderId="3" xfId="0" applyNumberFormat="1" applyFont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right" vertical="center"/>
    </xf>
    <xf numFmtId="0" fontId="14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right" vertical="center"/>
    </xf>
    <xf numFmtId="0" fontId="16" fillId="0" borderId="0" xfId="0" applyFont="1"/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6" fillId="0" borderId="3" xfId="0" applyNumberFormat="1" applyFont="1" applyBorder="1" applyAlignment="1">
      <alignment horizontal="center" vertical="center"/>
    </xf>
    <xf numFmtId="49" fontId="16" fillId="0" borderId="3" xfId="0" applyNumberFormat="1" applyFont="1" applyBorder="1"/>
    <xf numFmtId="0" fontId="16" fillId="0" borderId="3" xfId="0" applyFont="1" applyBorder="1" applyAlignment="1">
      <alignment horizontal="left" vertical="center"/>
    </xf>
    <xf numFmtId="49" fontId="16" fillId="0" borderId="3" xfId="0" applyNumberFormat="1" applyFont="1" applyBorder="1" applyAlignment="1">
      <alignment horizontal="center"/>
    </xf>
    <xf numFmtId="0" fontId="16" fillId="0" borderId="3" xfId="0" applyFont="1" applyBorder="1"/>
    <xf numFmtId="49" fontId="15" fillId="0" borderId="4" xfId="0" applyNumberFormat="1" applyFont="1" applyBorder="1" applyAlignment="1">
      <alignment horizontal="center"/>
    </xf>
    <xf numFmtId="49" fontId="15" fillId="0" borderId="5" xfId="0" applyNumberFormat="1" applyFont="1" applyBorder="1" applyAlignment="1">
      <alignment horizontal="center"/>
    </xf>
    <xf numFmtId="49" fontId="15" fillId="0" borderId="6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/>
    </xf>
    <xf numFmtId="49" fontId="15" fillId="0" borderId="0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wrapText="1"/>
    </xf>
    <xf numFmtId="0" fontId="14" fillId="0" borderId="0" xfId="0" applyFont="1" applyAlignment="1">
      <alignment wrapText="1"/>
    </xf>
    <xf numFmtId="0" fontId="5" fillId="0" borderId="2" xfId="0" applyFont="1" applyFill="1" applyBorder="1"/>
    <xf numFmtId="0" fontId="5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/>
    </xf>
    <xf numFmtId="0" fontId="15" fillId="0" borderId="3" xfId="0" applyNumberFormat="1" applyFont="1" applyBorder="1" applyAlignment="1">
      <alignment horizontal="center" vertical="center"/>
    </xf>
    <xf numFmtId="0" fontId="1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center" vertical="center"/>
    </xf>
    <xf numFmtId="0" fontId="14" fillId="0" borderId="0" xfId="0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49" fontId="9" fillId="0" borderId="4" xfId="0" applyNumberFormat="1" applyFont="1" applyBorder="1" applyAlignment="1">
      <alignment horizontal="center"/>
    </xf>
    <xf numFmtId="49" fontId="9" fillId="0" borderId="5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49" fontId="9" fillId="0" borderId="5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wrapText="1"/>
    </xf>
    <xf numFmtId="0" fontId="9" fillId="0" borderId="3" xfId="0" applyNumberFormat="1" applyFont="1" applyBorder="1" applyAlignment="1">
      <alignment horizontal="center"/>
    </xf>
    <xf numFmtId="0" fontId="0" fillId="0" borderId="0" xfId="0" applyFont="1" applyAlignment="1">
      <alignment vertical="center"/>
    </xf>
    <xf numFmtId="0" fontId="19" fillId="0" borderId="0" xfId="0" applyFont="1"/>
    <xf numFmtId="0" fontId="16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20" fillId="0" borderId="0" xfId="0" applyFont="1"/>
    <xf numFmtId="0" fontId="12" fillId="0" borderId="0" xfId="0" applyNumberFormat="1" applyFont="1" applyAlignment="1">
      <alignment horizontal="right" vertical="center"/>
    </xf>
    <xf numFmtId="0" fontId="0" fillId="0" borderId="0" xfId="0" applyNumberFormat="1" applyFont="1"/>
    <xf numFmtId="0" fontId="6" fillId="2" borderId="3" xfId="0" applyNumberFormat="1" applyFont="1" applyFill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4" fillId="0" borderId="0" xfId="0" applyNumberFormat="1" applyFont="1"/>
    <xf numFmtId="0" fontId="11" fillId="0" borderId="0" xfId="0" applyNumberFormat="1" applyFont="1"/>
    <xf numFmtId="0" fontId="9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4" borderId="3" xfId="0" applyFont="1" applyFill="1" applyBorder="1"/>
    <xf numFmtId="0" fontId="10" fillId="4" borderId="3" xfId="0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 vertical="center"/>
    </xf>
    <xf numFmtId="0" fontId="5" fillId="4" borderId="3" xfId="0" applyNumberFormat="1" applyFont="1" applyFill="1" applyBorder="1" applyAlignment="1">
      <alignment horizontal="center"/>
    </xf>
    <xf numFmtId="0" fontId="5" fillId="3" borderId="3" xfId="0" applyFont="1" applyFill="1" applyBorder="1"/>
    <xf numFmtId="0" fontId="10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horizontal="left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/>
    </xf>
    <xf numFmtId="0" fontId="0" fillId="3" borderId="0" xfId="0" applyFont="1" applyFill="1"/>
    <xf numFmtId="49" fontId="5" fillId="3" borderId="3" xfId="0" applyNumberFormat="1" applyFont="1" applyFill="1" applyBorder="1"/>
    <xf numFmtId="0" fontId="1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49" fontId="15" fillId="0" borderId="4" xfId="0" applyNumberFormat="1" applyFont="1" applyBorder="1" applyAlignment="1">
      <alignment horizontal="center" vertical="center"/>
    </xf>
    <xf numFmtId="49" fontId="15" fillId="0" borderId="5" xfId="0" applyNumberFormat="1" applyFont="1" applyBorder="1" applyAlignment="1">
      <alignment horizontal="center" vertical="center"/>
    </xf>
    <xf numFmtId="49" fontId="15" fillId="0" borderId="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6" fillId="0" borderId="0" xfId="0" applyFont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4" xfId="0" applyNumberFormat="1" applyFont="1" applyBorder="1" applyAlignment="1">
      <alignment horizontal="center"/>
    </xf>
    <xf numFmtId="0" fontId="16" fillId="0" borderId="6" xfId="0" applyNumberFormat="1" applyFont="1" applyBorder="1" applyAlignment="1">
      <alignment horizontal="center"/>
    </xf>
  </cellXfs>
  <cellStyles count="6">
    <cellStyle name="Style 1" xfId="3"/>
    <cellStyle name="Обычный" xfId="0" builtinId="0"/>
    <cellStyle name="Обычный 2" xfId="2"/>
    <cellStyle name="Обычный 3" xfId="1"/>
    <cellStyle name="Обычный 4" xfId="5"/>
    <cellStyle name="Обычный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A5" sqref="A5:G5"/>
    </sheetView>
  </sheetViews>
  <sheetFormatPr defaultColWidth="9.125" defaultRowHeight="14.3" x14ac:dyDescent="0.25"/>
  <cols>
    <col min="1" max="1" width="4.625" style="42" customWidth="1"/>
    <col min="2" max="2" width="13.375" style="42" customWidth="1"/>
    <col min="3" max="3" width="39.625" style="42" customWidth="1"/>
    <col min="4" max="4" width="10.375" style="42" customWidth="1"/>
    <col min="5" max="5" width="12.125" style="42" customWidth="1"/>
    <col min="6" max="6" width="17" style="42" customWidth="1"/>
    <col min="7" max="7" width="17.375" style="42" customWidth="1"/>
    <col min="8" max="8" width="16.875" style="42" customWidth="1"/>
    <col min="9" max="9" width="15.375" style="42" customWidth="1"/>
    <col min="10" max="16384" width="9.125" style="42"/>
  </cols>
  <sheetData>
    <row r="1" spans="1:8" ht="18" customHeight="1" x14ac:dyDescent="0.25">
      <c r="A1" s="123" t="s">
        <v>2</v>
      </c>
      <c r="B1" s="123"/>
      <c r="C1" s="123"/>
      <c r="D1" s="123"/>
      <c r="E1" s="123"/>
      <c r="F1" s="123"/>
      <c r="G1" s="123"/>
      <c r="H1" s="123"/>
    </row>
    <row r="2" spans="1:8" ht="18" customHeight="1" x14ac:dyDescent="0.25">
      <c r="A2" s="123" t="s">
        <v>3</v>
      </c>
      <c r="B2" s="123"/>
      <c r="C2" s="123"/>
      <c r="D2" s="123"/>
      <c r="E2" s="123"/>
      <c r="F2" s="123"/>
      <c r="G2" s="123"/>
      <c r="H2" s="123"/>
    </row>
    <row r="3" spans="1:8" ht="18" customHeight="1" x14ac:dyDescent="0.25">
      <c r="A3" s="123" t="s">
        <v>36</v>
      </c>
      <c r="B3" s="123"/>
      <c r="C3" s="123"/>
      <c r="D3" s="123"/>
      <c r="E3" s="123"/>
      <c r="F3" s="123"/>
      <c r="G3" s="123"/>
      <c r="H3" s="123"/>
    </row>
    <row r="4" spans="1:8" ht="18" customHeight="1" x14ac:dyDescent="0.25">
      <c r="A4" s="124" t="s">
        <v>81</v>
      </c>
      <c r="B4" s="124"/>
      <c r="C4" s="124"/>
      <c r="D4" s="124"/>
      <c r="E4" s="124"/>
      <c r="F4" s="124"/>
      <c r="G4" s="124"/>
      <c r="H4" s="124"/>
    </row>
    <row r="5" spans="1:8" ht="17.5" customHeight="1" x14ac:dyDescent="0.3">
      <c r="A5" s="118"/>
      <c r="B5" s="118"/>
      <c r="C5" s="118"/>
      <c r="D5" s="118"/>
      <c r="E5" s="118"/>
      <c r="F5" s="118"/>
      <c r="G5" s="118"/>
      <c r="H5" s="1"/>
    </row>
    <row r="6" spans="1:8" ht="17.5" customHeight="1" x14ac:dyDescent="0.3">
      <c r="A6" s="119" t="s">
        <v>79</v>
      </c>
      <c r="B6" s="119"/>
      <c r="C6" s="119"/>
      <c r="D6" s="119"/>
      <c r="E6" s="119"/>
      <c r="F6" s="119"/>
      <c r="G6" s="119"/>
      <c r="H6" s="1"/>
    </row>
    <row r="7" spans="1:8" ht="17.5" customHeight="1" x14ac:dyDescent="0.3">
      <c r="A7" s="4"/>
      <c r="B7" s="4"/>
      <c r="C7" s="4"/>
      <c r="D7" s="4"/>
      <c r="E7" s="4"/>
      <c r="F7" s="4"/>
      <c r="G7" s="1"/>
    </row>
    <row r="8" spans="1:8" ht="14.95" customHeight="1" x14ac:dyDescent="0.3">
      <c r="A8" s="4"/>
      <c r="B8" s="4"/>
      <c r="C8" s="4"/>
      <c r="D8" s="4"/>
      <c r="E8" s="4"/>
      <c r="F8" s="4"/>
      <c r="G8" s="1"/>
    </row>
    <row r="9" spans="1:8" ht="17.149999999999999" hidden="1" customHeight="1" x14ac:dyDescent="0.3">
      <c r="A9" s="4"/>
      <c r="B9" s="4"/>
      <c r="C9" s="4"/>
      <c r="D9" s="4"/>
      <c r="E9" s="4"/>
      <c r="F9" s="4"/>
      <c r="G9" s="1"/>
    </row>
    <row r="10" spans="1:8" ht="65.900000000000006" customHeight="1" x14ac:dyDescent="0.25">
      <c r="A10" s="5" t="s">
        <v>0</v>
      </c>
      <c r="B10" s="6" t="s">
        <v>4</v>
      </c>
      <c r="C10" s="5" t="s">
        <v>5</v>
      </c>
      <c r="D10" s="6" t="s">
        <v>38</v>
      </c>
      <c r="E10" s="5" t="s">
        <v>6</v>
      </c>
      <c r="F10" s="6" t="s">
        <v>75</v>
      </c>
      <c r="G10" s="6" t="s">
        <v>8</v>
      </c>
      <c r="H10" s="6" t="s">
        <v>1</v>
      </c>
    </row>
    <row r="11" spans="1:8" s="115" customFormat="1" ht="17.5" customHeight="1" x14ac:dyDescent="0.3">
      <c r="A11" s="91">
        <v>1</v>
      </c>
      <c r="B11" s="116"/>
      <c r="C11" s="90" t="s">
        <v>9</v>
      </c>
      <c r="D11" s="91">
        <v>1</v>
      </c>
      <c r="E11" s="91">
        <v>185000</v>
      </c>
      <c r="F11" s="91"/>
      <c r="G11" s="91">
        <v>185000</v>
      </c>
      <c r="H11" s="102">
        <f>G11*12</f>
        <v>2220000</v>
      </c>
    </row>
    <row r="12" spans="1:8" ht="17.149999999999999" customHeight="1" x14ac:dyDescent="0.3">
      <c r="A12" s="7">
        <v>2</v>
      </c>
      <c r="B12" s="8"/>
      <c r="C12" s="71" t="s">
        <v>63</v>
      </c>
      <c r="D12" s="7">
        <v>1</v>
      </c>
      <c r="E12" s="7">
        <v>147000</v>
      </c>
      <c r="F12" s="7"/>
      <c r="G12" s="7">
        <v>147000</v>
      </c>
      <c r="H12" s="102">
        <f t="shared" ref="H12:H28" si="0">G12*12</f>
        <v>1764000</v>
      </c>
    </row>
    <row r="13" spans="1:8" ht="17.5" customHeight="1" x14ac:dyDescent="0.3">
      <c r="A13" s="7">
        <v>3</v>
      </c>
      <c r="B13" s="8"/>
      <c r="C13" s="24" t="s">
        <v>15</v>
      </c>
      <c r="D13" s="7">
        <v>1</v>
      </c>
      <c r="E13" s="7">
        <v>130000</v>
      </c>
      <c r="F13" s="7"/>
      <c r="G13" s="7">
        <v>130000</v>
      </c>
      <c r="H13" s="102">
        <f t="shared" si="0"/>
        <v>1560000</v>
      </c>
    </row>
    <row r="14" spans="1:8" ht="17.5" customHeight="1" x14ac:dyDescent="0.3">
      <c r="A14" s="7">
        <v>4</v>
      </c>
      <c r="B14" s="8"/>
      <c r="C14" s="90" t="s">
        <v>78</v>
      </c>
      <c r="D14" s="7">
        <v>1.5</v>
      </c>
      <c r="E14" s="7">
        <v>130000</v>
      </c>
      <c r="F14" s="7"/>
      <c r="G14" s="7">
        <f>E14*D14</f>
        <v>195000</v>
      </c>
      <c r="H14" s="102">
        <f t="shared" si="0"/>
        <v>2340000</v>
      </c>
    </row>
    <row r="15" spans="1:8" ht="17.5" customHeight="1" x14ac:dyDescent="0.3">
      <c r="A15" s="7">
        <v>5</v>
      </c>
      <c r="B15" s="8"/>
      <c r="C15" s="24" t="s">
        <v>10</v>
      </c>
      <c r="D15" s="7">
        <v>1</v>
      </c>
      <c r="E15" s="7">
        <v>147000</v>
      </c>
      <c r="F15" s="7"/>
      <c r="G15" s="7">
        <v>147000</v>
      </c>
      <c r="H15" s="102">
        <f t="shared" si="0"/>
        <v>1764000</v>
      </c>
    </row>
    <row r="16" spans="1:8" ht="17.5" customHeight="1" x14ac:dyDescent="0.3">
      <c r="A16" s="7">
        <v>6</v>
      </c>
      <c r="B16" s="8"/>
      <c r="C16" s="24" t="s">
        <v>10</v>
      </c>
      <c r="D16" s="7">
        <v>1</v>
      </c>
      <c r="E16" s="7">
        <v>147000</v>
      </c>
      <c r="F16" s="7"/>
      <c r="G16" s="7">
        <v>147000</v>
      </c>
      <c r="H16" s="102">
        <f t="shared" si="0"/>
        <v>1764000</v>
      </c>
    </row>
    <row r="17" spans="1:8" ht="17.5" customHeight="1" x14ac:dyDescent="0.3">
      <c r="A17" s="7">
        <v>7</v>
      </c>
      <c r="B17" s="8"/>
      <c r="C17" s="24" t="s">
        <v>10</v>
      </c>
      <c r="D17" s="7">
        <v>1</v>
      </c>
      <c r="E17" s="7">
        <v>147000</v>
      </c>
      <c r="F17" s="7"/>
      <c r="G17" s="7">
        <v>147000</v>
      </c>
      <c r="H17" s="102">
        <f t="shared" si="0"/>
        <v>1764000</v>
      </c>
    </row>
    <row r="18" spans="1:8" ht="17.5" customHeight="1" x14ac:dyDescent="0.3">
      <c r="A18" s="7">
        <v>8</v>
      </c>
      <c r="B18" s="8"/>
      <c r="C18" s="24" t="s">
        <v>10</v>
      </c>
      <c r="D18" s="7">
        <v>1</v>
      </c>
      <c r="E18" s="7">
        <v>147000</v>
      </c>
      <c r="F18" s="7"/>
      <c r="G18" s="7">
        <v>147000</v>
      </c>
      <c r="H18" s="102">
        <f t="shared" si="0"/>
        <v>1764000</v>
      </c>
    </row>
    <row r="19" spans="1:8" ht="17.5" customHeight="1" x14ac:dyDescent="0.3">
      <c r="A19" s="7">
        <v>9</v>
      </c>
      <c r="B19" s="8"/>
      <c r="C19" s="24" t="s">
        <v>10</v>
      </c>
      <c r="D19" s="7">
        <v>1</v>
      </c>
      <c r="E19" s="7">
        <v>147000</v>
      </c>
      <c r="F19" s="7"/>
      <c r="G19" s="7">
        <v>147000</v>
      </c>
      <c r="H19" s="102">
        <f t="shared" si="0"/>
        <v>1764000</v>
      </c>
    </row>
    <row r="20" spans="1:8" ht="17.5" customHeight="1" x14ac:dyDescent="0.3">
      <c r="A20" s="7">
        <v>10</v>
      </c>
      <c r="B20" s="8"/>
      <c r="C20" s="24" t="s">
        <v>10</v>
      </c>
      <c r="D20" s="7">
        <v>1</v>
      </c>
      <c r="E20" s="7">
        <v>147000</v>
      </c>
      <c r="F20" s="7"/>
      <c r="G20" s="7">
        <v>147000</v>
      </c>
      <c r="H20" s="102">
        <f t="shared" si="0"/>
        <v>1764000</v>
      </c>
    </row>
    <row r="21" spans="1:8" ht="17.5" customHeight="1" x14ac:dyDescent="0.3">
      <c r="A21" s="7">
        <v>11</v>
      </c>
      <c r="B21" s="8"/>
      <c r="C21" s="24" t="s">
        <v>74</v>
      </c>
      <c r="D21" s="7">
        <v>0.5</v>
      </c>
      <c r="E21" s="7">
        <v>147000</v>
      </c>
      <c r="F21" s="7">
        <v>4000</v>
      </c>
      <c r="G21" s="103">
        <v>77500</v>
      </c>
      <c r="H21" s="102">
        <f t="shared" si="0"/>
        <v>930000</v>
      </c>
    </row>
    <row r="22" spans="1:8" ht="17.5" customHeight="1" x14ac:dyDescent="0.3">
      <c r="A22" s="7">
        <v>12</v>
      </c>
      <c r="B22" s="8"/>
      <c r="C22" s="24" t="s">
        <v>11</v>
      </c>
      <c r="D22" s="7">
        <v>1</v>
      </c>
      <c r="E22" s="7">
        <v>130000</v>
      </c>
      <c r="F22" s="7"/>
      <c r="G22" s="7">
        <v>130000</v>
      </c>
      <c r="H22" s="102">
        <f t="shared" si="0"/>
        <v>1560000</v>
      </c>
    </row>
    <row r="23" spans="1:8" ht="17.5" customHeight="1" x14ac:dyDescent="0.3">
      <c r="A23" s="7">
        <v>13</v>
      </c>
      <c r="B23" s="8"/>
      <c r="C23" s="24" t="s">
        <v>11</v>
      </c>
      <c r="D23" s="7">
        <v>1</v>
      </c>
      <c r="E23" s="7">
        <v>130000</v>
      </c>
      <c r="F23" s="7"/>
      <c r="G23" s="7">
        <v>130000</v>
      </c>
      <c r="H23" s="102">
        <f t="shared" si="0"/>
        <v>1560000</v>
      </c>
    </row>
    <row r="24" spans="1:8" ht="17.5" customHeight="1" x14ac:dyDescent="0.3">
      <c r="A24" s="7">
        <v>14</v>
      </c>
      <c r="B24" s="8"/>
      <c r="C24" s="24" t="s">
        <v>11</v>
      </c>
      <c r="D24" s="7">
        <v>1</v>
      </c>
      <c r="E24" s="7">
        <v>130000</v>
      </c>
      <c r="F24" s="7"/>
      <c r="G24" s="7">
        <v>130000</v>
      </c>
      <c r="H24" s="102">
        <f t="shared" si="0"/>
        <v>1560000</v>
      </c>
    </row>
    <row r="25" spans="1:8" ht="17.5" customHeight="1" x14ac:dyDescent="0.3">
      <c r="A25" s="7">
        <v>15</v>
      </c>
      <c r="B25" s="8"/>
      <c r="C25" s="24" t="s">
        <v>11</v>
      </c>
      <c r="D25" s="7">
        <v>1</v>
      </c>
      <c r="E25" s="7">
        <v>130000</v>
      </c>
      <c r="F25" s="7"/>
      <c r="G25" s="7">
        <v>130000</v>
      </c>
      <c r="H25" s="102">
        <f t="shared" si="0"/>
        <v>1560000</v>
      </c>
    </row>
    <row r="26" spans="1:8" ht="17.5" customHeight="1" x14ac:dyDescent="0.3">
      <c r="A26" s="7">
        <v>16</v>
      </c>
      <c r="B26" s="8"/>
      <c r="C26" s="24" t="s">
        <v>11</v>
      </c>
      <c r="D26" s="7">
        <v>1</v>
      </c>
      <c r="E26" s="7">
        <v>130000</v>
      </c>
      <c r="F26" s="7"/>
      <c r="G26" s="7">
        <v>130000</v>
      </c>
      <c r="H26" s="102">
        <f t="shared" si="0"/>
        <v>1560000</v>
      </c>
    </row>
    <row r="27" spans="1:8" ht="17.5" customHeight="1" x14ac:dyDescent="0.3">
      <c r="A27" s="7">
        <v>17</v>
      </c>
      <c r="B27" s="8"/>
      <c r="C27" s="24" t="s">
        <v>11</v>
      </c>
      <c r="D27" s="7">
        <v>1</v>
      </c>
      <c r="E27" s="7">
        <v>130000</v>
      </c>
      <c r="F27" s="7"/>
      <c r="G27" s="7">
        <v>130000</v>
      </c>
      <c r="H27" s="102">
        <f t="shared" si="0"/>
        <v>1560000</v>
      </c>
    </row>
    <row r="28" spans="1:8" ht="17.5" customHeight="1" x14ac:dyDescent="0.3">
      <c r="A28" s="7">
        <v>18</v>
      </c>
      <c r="B28" s="8"/>
      <c r="C28" s="24" t="s">
        <v>14</v>
      </c>
      <c r="D28" s="7">
        <v>1</v>
      </c>
      <c r="E28" s="7">
        <v>130000</v>
      </c>
      <c r="F28" s="7"/>
      <c r="G28" s="7">
        <v>130000</v>
      </c>
      <c r="H28" s="102">
        <f t="shared" si="0"/>
        <v>1560000</v>
      </c>
    </row>
    <row r="29" spans="1:8" s="115" customFormat="1" ht="17.5" customHeight="1" x14ac:dyDescent="0.3">
      <c r="A29" s="91">
        <v>19</v>
      </c>
      <c r="B29" s="116"/>
      <c r="C29" s="90" t="s">
        <v>32</v>
      </c>
      <c r="D29" s="91">
        <v>1.5</v>
      </c>
      <c r="E29" s="91">
        <v>120000</v>
      </c>
      <c r="F29" s="91"/>
      <c r="G29" s="91">
        <v>180000</v>
      </c>
      <c r="H29" s="102">
        <f t="shared" ref="H29:H33" si="1">G29*12</f>
        <v>2160000</v>
      </c>
    </row>
    <row r="30" spans="1:8" ht="17.5" customHeight="1" x14ac:dyDescent="0.3">
      <c r="A30" s="7">
        <v>20</v>
      </c>
      <c r="B30" s="8"/>
      <c r="C30" s="90" t="s">
        <v>62</v>
      </c>
      <c r="D30" s="91">
        <v>1</v>
      </c>
      <c r="E30" s="7">
        <v>130000</v>
      </c>
      <c r="F30" s="7"/>
      <c r="G30" s="7">
        <v>130000</v>
      </c>
      <c r="H30" s="10">
        <f t="shared" si="1"/>
        <v>1560000</v>
      </c>
    </row>
    <row r="31" spans="1:8" ht="17.5" customHeight="1" x14ac:dyDescent="0.3">
      <c r="A31" s="7">
        <v>21</v>
      </c>
      <c r="B31" s="8"/>
      <c r="C31" s="90" t="s">
        <v>16</v>
      </c>
      <c r="D31" s="91">
        <v>1</v>
      </c>
      <c r="E31" s="7">
        <v>130000</v>
      </c>
      <c r="F31" s="7"/>
      <c r="G31" s="7">
        <v>130000</v>
      </c>
      <c r="H31" s="10">
        <f t="shared" si="1"/>
        <v>1560000</v>
      </c>
    </row>
    <row r="32" spans="1:8" ht="17.5" customHeight="1" x14ac:dyDescent="0.3">
      <c r="A32" s="7">
        <v>22</v>
      </c>
      <c r="B32" s="8"/>
      <c r="C32" s="24" t="s">
        <v>13</v>
      </c>
      <c r="D32" s="7">
        <v>1</v>
      </c>
      <c r="E32" s="7">
        <v>130000</v>
      </c>
      <c r="F32" s="7"/>
      <c r="G32" s="7">
        <v>130000</v>
      </c>
      <c r="H32" s="10">
        <f t="shared" si="1"/>
        <v>1560000</v>
      </c>
    </row>
    <row r="33" spans="1:8" ht="17.5" customHeight="1" x14ac:dyDescent="0.3">
      <c r="A33" s="7">
        <v>23</v>
      </c>
      <c r="B33" s="8"/>
      <c r="C33" s="24" t="s">
        <v>76</v>
      </c>
      <c r="D33" s="7">
        <v>1</v>
      </c>
      <c r="E33" s="7">
        <v>130000</v>
      </c>
      <c r="F33" s="7"/>
      <c r="G33" s="7">
        <v>130000</v>
      </c>
      <c r="H33" s="10">
        <f t="shared" si="1"/>
        <v>1560000</v>
      </c>
    </row>
    <row r="34" spans="1:8" s="85" customFormat="1" ht="17.5" customHeight="1" x14ac:dyDescent="0.25">
      <c r="A34" s="120" t="s">
        <v>18</v>
      </c>
      <c r="B34" s="121"/>
      <c r="C34" s="122"/>
      <c r="D34" s="101">
        <f>SUM(D11:D33)</f>
        <v>23.5</v>
      </c>
      <c r="E34" s="43">
        <f>SUM(E11:E33)</f>
        <v>3171000</v>
      </c>
      <c r="F34" s="43">
        <v>4000</v>
      </c>
      <c r="G34" s="43">
        <f>SUM(G11:G33)</f>
        <v>3226500</v>
      </c>
      <c r="H34" s="43">
        <f>SUM(H11:H33)</f>
        <v>38718000</v>
      </c>
    </row>
    <row r="35" spans="1:8" ht="27" customHeight="1" x14ac:dyDescent="0.25"/>
    <row r="36" spans="1:8" ht="30.6" customHeight="1" x14ac:dyDescent="0.25">
      <c r="A36" s="117" t="s">
        <v>67</v>
      </c>
      <c r="B36" s="117"/>
      <c r="C36" s="117"/>
      <c r="D36" s="117"/>
      <c r="E36" s="117"/>
      <c r="F36" s="117"/>
      <c r="G36" s="117"/>
      <c r="H36" s="117"/>
    </row>
  </sheetData>
  <mergeCells count="8">
    <mergeCell ref="A36:H36"/>
    <mergeCell ref="A5:G5"/>
    <mergeCell ref="A6:G6"/>
    <mergeCell ref="A34:C34"/>
    <mergeCell ref="A1:H1"/>
    <mergeCell ref="A2:H2"/>
    <mergeCell ref="A3:H3"/>
    <mergeCell ref="A4:H4"/>
  </mergeCells>
  <pageMargins left="0.95" right="0.2" top="0.25" bottom="0.2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H21" sqref="H21"/>
    </sheetView>
  </sheetViews>
  <sheetFormatPr defaultColWidth="9.125" defaultRowHeight="14.3" x14ac:dyDescent="0.25"/>
  <cols>
    <col min="1" max="1" width="4.875" style="46" customWidth="1"/>
    <col min="2" max="2" width="14.375" style="46" customWidth="1"/>
    <col min="3" max="3" width="39.25" style="46" customWidth="1"/>
    <col min="4" max="4" width="10.375" style="46" customWidth="1"/>
    <col min="5" max="5" width="18.125" style="46" customWidth="1"/>
    <col min="6" max="7" width="18" style="46" customWidth="1"/>
    <col min="8" max="8" width="9.125" style="46"/>
    <col min="9" max="9" width="16.75" style="46" customWidth="1"/>
    <col min="10" max="16384" width="9.125" style="46"/>
  </cols>
  <sheetData>
    <row r="1" spans="1:9" ht="18" customHeight="1" x14ac:dyDescent="0.25">
      <c r="A1" s="135" t="s">
        <v>2</v>
      </c>
      <c r="B1" s="135"/>
      <c r="C1" s="135"/>
      <c r="D1" s="135"/>
      <c r="E1" s="135"/>
      <c r="F1" s="135"/>
      <c r="G1" s="135"/>
    </row>
    <row r="2" spans="1:9" ht="18" customHeight="1" x14ac:dyDescent="0.25">
      <c r="A2" s="135" t="s">
        <v>3</v>
      </c>
      <c r="B2" s="135"/>
      <c r="C2" s="135"/>
      <c r="D2" s="135"/>
      <c r="E2" s="135"/>
      <c r="F2" s="135"/>
      <c r="G2" s="135"/>
    </row>
    <row r="3" spans="1:9" ht="18" customHeight="1" x14ac:dyDescent="0.25">
      <c r="A3" s="135" t="s">
        <v>36</v>
      </c>
      <c r="B3" s="135"/>
      <c r="C3" s="135"/>
      <c r="D3" s="135"/>
      <c r="E3" s="135"/>
      <c r="F3" s="135"/>
      <c r="G3" s="135"/>
    </row>
    <row r="4" spans="1:9" ht="18" customHeight="1" x14ac:dyDescent="0.25">
      <c r="A4" s="124" t="s">
        <v>77</v>
      </c>
      <c r="B4" s="124"/>
      <c r="C4" s="124"/>
      <c r="D4" s="124"/>
      <c r="E4" s="124"/>
      <c r="F4" s="124"/>
      <c r="G4" s="124"/>
    </row>
    <row r="5" spans="1:9" ht="15.65" x14ac:dyDescent="0.25">
      <c r="A5" s="48"/>
      <c r="B5" s="48"/>
      <c r="C5" s="48"/>
      <c r="D5" s="48"/>
      <c r="E5" s="48"/>
      <c r="F5" s="48"/>
      <c r="G5" s="48"/>
    </row>
    <row r="6" spans="1:9" ht="17.7" x14ac:dyDescent="0.25">
      <c r="A6" s="139" t="s">
        <v>60</v>
      </c>
      <c r="B6" s="139"/>
      <c r="C6" s="139"/>
      <c r="D6" s="139"/>
      <c r="E6" s="139"/>
      <c r="F6" s="139"/>
      <c r="G6" s="139"/>
    </row>
    <row r="7" spans="1:9" ht="15.65" x14ac:dyDescent="0.3">
      <c r="A7" s="49"/>
      <c r="B7" s="49"/>
      <c r="F7" s="47"/>
      <c r="G7" s="49"/>
      <c r="H7" s="49"/>
    </row>
    <row r="8" spans="1:9" ht="46.9" x14ac:dyDescent="0.3">
      <c r="A8" s="50" t="s">
        <v>0</v>
      </c>
      <c r="B8" s="51" t="s">
        <v>4</v>
      </c>
      <c r="C8" s="50" t="s">
        <v>5</v>
      </c>
      <c r="D8" s="51" t="s">
        <v>38</v>
      </c>
      <c r="E8" s="50" t="s">
        <v>6</v>
      </c>
      <c r="F8" s="51" t="s">
        <v>8</v>
      </c>
      <c r="G8" s="51" t="s">
        <v>1</v>
      </c>
      <c r="H8" s="49"/>
    </row>
    <row r="9" spans="1:9" ht="15.65" x14ac:dyDescent="0.3">
      <c r="A9" s="52">
        <v>1</v>
      </c>
      <c r="B9" s="53"/>
      <c r="C9" s="54" t="s">
        <v>9</v>
      </c>
      <c r="D9" s="52">
        <v>1</v>
      </c>
      <c r="E9" s="52">
        <v>275000</v>
      </c>
      <c r="F9" s="52">
        <v>275000</v>
      </c>
      <c r="G9" s="68">
        <f>F9*12</f>
        <v>3300000</v>
      </c>
    </row>
    <row r="10" spans="1:9" ht="15.65" x14ac:dyDescent="0.3">
      <c r="A10" s="52">
        <v>2</v>
      </c>
      <c r="B10" s="53"/>
      <c r="C10" s="54" t="s">
        <v>50</v>
      </c>
      <c r="D10" s="52">
        <v>1</v>
      </c>
      <c r="E10" s="52">
        <v>220000</v>
      </c>
      <c r="F10" s="52">
        <f>D10*E10</f>
        <v>220000</v>
      </c>
      <c r="G10" s="68">
        <f t="shared" ref="G10:G15" si="0">F10*12</f>
        <v>2640000</v>
      </c>
    </row>
    <row r="11" spans="1:9" ht="15.65" x14ac:dyDescent="0.3">
      <c r="A11" s="52">
        <v>3</v>
      </c>
      <c r="B11" s="53"/>
      <c r="C11" s="54" t="s">
        <v>15</v>
      </c>
      <c r="D11" s="52">
        <v>0.5</v>
      </c>
      <c r="E11" s="52">
        <v>121000</v>
      </c>
      <c r="F11" s="68">
        <f>D11*E11</f>
        <v>60500</v>
      </c>
      <c r="G11" s="68">
        <f>F11*12</f>
        <v>726000</v>
      </c>
    </row>
    <row r="12" spans="1:9" s="65" customFormat="1" ht="15.65" x14ac:dyDescent="0.3">
      <c r="A12" s="63">
        <v>4</v>
      </c>
      <c r="B12" s="64"/>
      <c r="C12" s="54" t="s">
        <v>42</v>
      </c>
      <c r="D12" s="63">
        <v>14</v>
      </c>
      <c r="E12" s="63">
        <v>132000</v>
      </c>
      <c r="F12" s="83">
        <f>D12*E12</f>
        <v>1848000</v>
      </c>
      <c r="G12" s="68">
        <f>F12*12</f>
        <v>22176000</v>
      </c>
      <c r="I12" s="46"/>
    </row>
    <row r="13" spans="1:9" ht="15.65" x14ac:dyDescent="0.3">
      <c r="A13" s="52">
        <v>5</v>
      </c>
      <c r="B13" s="53"/>
      <c r="C13" s="54" t="s">
        <v>43</v>
      </c>
      <c r="D13" s="52">
        <v>7</v>
      </c>
      <c r="E13" s="52">
        <v>121000</v>
      </c>
      <c r="F13" s="68">
        <f>E13*D13</f>
        <v>847000</v>
      </c>
      <c r="G13" s="68">
        <f t="shared" si="0"/>
        <v>10164000</v>
      </c>
    </row>
    <row r="14" spans="1:9" ht="15.65" x14ac:dyDescent="0.3">
      <c r="A14" s="52">
        <v>6</v>
      </c>
      <c r="B14" s="56"/>
      <c r="C14" s="56" t="s">
        <v>44</v>
      </c>
      <c r="D14" s="52">
        <v>2</v>
      </c>
      <c r="E14" s="52">
        <v>121000</v>
      </c>
      <c r="F14" s="68">
        <f>D14*E14</f>
        <v>242000</v>
      </c>
      <c r="G14" s="68">
        <f t="shared" si="0"/>
        <v>2904000</v>
      </c>
    </row>
    <row r="15" spans="1:9" ht="15.65" x14ac:dyDescent="0.3">
      <c r="A15" s="52">
        <v>7</v>
      </c>
      <c r="B15" s="56"/>
      <c r="C15" s="56" t="s">
        <v>45</v>
      </c>
      <c r="D15" s="52">
        <v>3</v>
      </c>
      <c r="E15" s="52">
        <v>121000</v>
      </c>
      <c r="F15" s="68">
        <f>D15*E15</f>
        <v>363000</v>
      </c>
      <c r="G15" s="68">
        <f t="shared" si="0"/>
        <v>4356000</v>
      </c>
    </row>
    <row r="16" spans="1:9" ht="15.65" x14ac:dyDescent="0.3">
      <c r="A16" s="52">
        <v>8</v>
      </c>
      <c r="B16" s="56"/>
      <c r="C16" s="56" t="s">
        <v>46</v>
      </c>
      <c r="D16" s="52">
        <v>2</v>
      </c>
      <c r="E16" s="52" t="s">
        <v>47</v>
      </c>
      <c r="F16" s="68"/>
      <c r="G16" s="68"/>
    </row>
    <row r="17" spans="1:7" ht="15.65" x14ac:dyDescent="0.3">
      <c r="A17" s="52">
        <v>9</v>
      </c>
      <c r="B17" s="56"/>
      <c r="C17" s="54" t="s">
        <v>48</v>
      </c>
      <c r="D17" s="52">
        <v>18</v>
      </c>
      <c r="E17" s="52">
        <v>121000</v>
      </c>
      <c r="F17" s="140" t="s">
        <v>80</v>
      </c>
      <c r="G17" s="141"/>
    </row>
    <row r="18" spans="1:7" ht="15.65" x14ac:dyDescent="0.3">
      <c r="A18" s="52">
        <v>10</v>
      </c>
      <c r="B18" s="56"/>
      <c r="C18" s="54" t="s">
        <v>27</v>
      </c>
      <c r="D18" s="52">
        <v>2</v>
      </c>
      <c r="E18" s="52">
        <v>198000</v>
      </c>
      <c r="F18" s="68">
        <f>D18*E18</f>
        <v>396000</v>
      </c>
      <c r="G18" s="68">
        <f>F18*12</f>
        <v>4752000</v>
      </c>
    </row>
    <row r="19" spans="1:7" ht="15.65" x14ac:dyDescent="0.3">
      <c r="A19" s="52">
        <v>11</v>
      </c>
      <c r="B19" s="56"/>
      <c r="C19" s="54" t="s">
        <v>51</v>
      </c>
      <c r="D19" s="52">
        <v>1</v>
      </c>
      <c r="E19" s="52">
        <v>121000</v>
      </c>
      <c r="F19" s="68">
        <v>121000</v>
      </c>
      <c r="G19" s="55">
        <f>F19*12</f>
        <v>1452000</v>
      </c>
    </row>
    <row r="20" spans="1:7" ht="17.7" x14ac:dyDescent="0.35">
      <c r="A20" s="57"/>
      <c r="B20" s="58" t="s">
        <v>18</v>
      </c>
      <c r="C20" s="59"/>
      <c r="D20" s="69">
        <f>SUM(D9:D19)</f>
        <v>51.5</v>
      </c>
      <c r="E20" s="69">
        <f>SUM(E9:E19)</f>
        <v>1551000</v>
      </c>
      <c r="F20" s="70">
        <f>SUM(F9:F19)</f>
        <v>4372500</v>
      </c>
      <c r="G20" s="70">
        <f>F20*12</f>
        <v>52470000</v>
      </c>
    </row>
    <row r="21" spans="1:7" ht="27" customHeight="1" x14ac:dyDescent="0.35">
      <c r="A21" s="61"/>
      <c r="B21" s="61"/>
      <c r="C21" s="61"/>
      <c r="D21" s="62"/>
      <c r="E21" s="62"/>
      <c r="F21" s="61"/>
      <c r="G21" s="61"/>
    </row>
    <row r="22" spans="1:7" s="42" customFormat="1" ht="17.7" x14ac:dyDescent="0.25">
      <c r="A22" s="129" t="s">
        <v>67</v>
      </c>
      <c r="B22" s="129"/>
      <c r="C22" s="129"/>
      <c r="D22" s="129"/>
      <c r="E22" s="129"/>
      <c r="F22" s="129"/>
      <c r="G22" s="129"/>
    </row>
  </sheetData>
  <mergeCells count="7">
    <mergeCell ref="A22:G22"/>
    <mergeCell ref="A1:G1"/>
    <mergeCell ref="A2:G2"/>
    <mergeCell ref="A3:G3"/>
    <mergeCell ref="A4:G4"/>
    <mergeCell ref="A6:G6"/>
    <mergeCell ref="F17:G17"/>
  </mergeCells>
  <pageMargins left="0.45" right="0.2" top="0.75" bottom="0.75" header="0.3" footer="0.3"/>
  <pageSetup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7" workbookViewId="0">
      <selection activeCell="A30" sqref="A30:G30"/>
    </sheetView>
  </sheetViews>
  <sheetFormatPr defaultRowHeight="14.3" x14ac:dyDescent="0.25"/>
  <cols>
    <col min="1" max="1" width="5" customWidth="1"/>
    <col min="2" max="2" width="12.875" customWidth="1"/>
    <col min="3" max="3" width="39.875" customWidth="1"/>
    <col min="4" max="4" width="15" customWidth="1"/>
    <col min="5" max="5" width="16.375" customWidth="1"/>
    <col min="6" max="6" width="19" customWidth="1"/>
    <col min="7" max="7" width="20" customWidth="1"/>
    <col min="8" max="8" width="15.375" customWidth="1"/>
  </cols>
  <sheetData>
    <row r="1" spans="1:8" ht="18" customHeight="1" x14ac:dyDescent="0.3">
      <c r="A1" s="123" t="s">
        <v>2</v>
      </c>
      <c r="B1" s="123"/>
      <c r="C1" s="123"/>
      <c r="D1" s="123"/>
      <c r="E1" s="123"/>
      <c r="F1" s="123"/>
      <c r="G1" s="123"/>
      <c r="H1" s="3"/>
    </row>
    <row r="2" spans="1:8" ht="18" customHeight="1" x14ac:dyDescent="0.3">
      <c r="A2" s="123" t="s">
        <v>3</v>
      </c>
      <c r="B2" s="123"/>
      <c r="C2" s="123"/>
      <c r="D2" s="123"/>
      <c r="E2" s="123"/>
      <c r="F2" s="123"/>
      <c r="G2" s="123"/>
      <c r="H2" s="3"/>
    </row>
    <row r="3" spans="1:8" ht="18" customHeight="1" x14ac:dyDescent="0.3">
      <c r="A3" s="123" t="s">
        <v>36</v>
      </c>
      <c r="B3" s="123"/>
      <c r="C3" s="123"/>
      <c r="D3" s="123"/>
      <c r="E3" s="123"/>
      <c r="F3" s="123"/>
      <c r="G3" s="123"/>
      <c r="H3" s="3"/>
    </row>
    <row r="4" spans="1:8" ht="18" customHeight="1" x14ac:dyDescent="0.3">
      <c r="A4" s="124" t="s">
        <v>77</v>
      </c>
      <c r="B4" s="124"/>
      <c r="C4" s="124"/>
      <c r="D4" s="124"/>
      <c r="E4" s="124"/>
      <c r="F4" s="124"/>
      <c r="G4" s="124"/>
      <c r="H4" s="3"/>
    </row>
    <row r="5" spans="1:8" ht="17.5" customHeight="1" x14ac:dyDescent="0.3">
      <c r="A5" s="125"/>
      <c r="B5" s="125"/>
      <c r="C5" s="125"/>
      <c r="D5" s="125"/>
      <c r="E5" s="125"/>
      <c r="F5" s="125"/>
      <c r="G5" s="125"/>
      <c r="H5" s="3"/>
    </row>
    <row r="6" spans="1:8" ht="17.5" customHeight="1" x14ac:dyDescent="0.3">
      <c r="A6" s="119" t="s">
        <v>52</v>
      </c>
      <c r="B6" s="119"/>
      <c r="C6" s="119"/>
      <c r="D6" s="119"/>
      <c r="E6" s="119"/>
      <c r="F6" s="119"/>
      <c r="G6" s="119"/>
      <c r="H6" s="1"/>
    </row>
    <row r="7" spans="1:8" ht="17.5" customHeight="1" x14ac:dyDescent="0.25">
      <c r="A7" s="126"/>
      <c r="B7" s="126"/>
      <c r="C7" s="126"/>
      <c r="D7" s="126"/>
      <c r="E7" s="126"/>
      <c r="F7" s="126"/>
      <c r="G7" s="126"/>
    </row>
    <row r="8" spans="1:8" ht="46.9" x14ac:dyDescent="0.2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8" ht="17.7" x14ac:dyDescent="0.3">
      <c r="A9" s="7">
        <v>1</v>
      </c>
      <c r="B9" s="8"/>
      <c r="C9" s="92" t="s">
        <v>9</v>
      </c>
      <c r="D9" s="25">
        <v>1</v>
      </c>
      <c r="E9" s="7">
        <v>180000</v>
      </c>
      <c r="F9" s="7">
        <v>180000</v>
      </c>
      <c r="G9" s="10">
        <f>F9*12</f>
        <v>2160000</v>
      </c>
    </row>
    <row r="10" spans="1:8" ht="17.149999999999999" customHeight="1" x14ac:dyDescent="0.3">
      <c r="A10" s="7">
        <v>2</v>
      </c>
      <c r="B10" s="8"/>
      <c r="C10" s="71" t="s">
        <v>63</v>
      </c>
      <c r="D10" s="25">
        <v>1</v>
      </c>
      <c r="E10" s="7">
        <v>147000</v>
      </c>
      <c r="F10" s="7">
        <v>147000</v>
      </c>
      <c r="G10" s="7">
        <f>F10*12</f>
        <v>1764000</v>
      </c>
    </row>
    <row r="11" spans="1:8" ht="17.7" x14ac:dyDescent="0.3">
      <c r="A11" s="7">
        <v>3</v>
      </c>
      <c r="B11" s="8"/>
      <c r="C11" s="92" t="s">
        <v>15</v>
      </c>
      <c r="D11" s="25">
        <v>1</v>
      </c>
      <c r="E11" s="7">
        <v>130000</v>
      </c>
      <c r="F11" s="7">
        <v>130000</v>
      </c>
      <c r="G11" s="10">
        <f>F11*12</f>
        <v>1560000</v>
      </c>
    </row>
    <row r="12" spans="1:8" ht="17.7" x14ac:dyDescent="0.3">
      <c r="A12" s="7">
        <v>4</v>
      </c>
      <c r="B12" s="8"/>
      <c r="C12" s="92" t="s">
        <v>78</v>
      </c>
      <c r="D12" s="25">
        <v>1</v>
      </c>
      <c r="E12" s="7">
        <v>130000</v>
      </c>
      <c r="F12" s="7">
        <v>130000</v>
      </c>
      <c r="G12" s="10">
        <f t="shared" ref="G12:G27" si="0">F12*12</f>
        <v>1560000</v>
      </c>
    </row>
    <row r="13" spans="1:8" ht="17.7" x14ac:dyDescent="0.3">
      <c r="A13" s="7">
        <v>5</v>
      </c>
      <c r="B13" s="8"/>
      <c r="C13" s="92" t="s">
        <v>10</v>
      </c>
      <c r="D13" s="25">
        <v>1</v>
      </c>
      <c r="E13" s="7">
        <v>147000</v>
      </c>
      <c r="F13" s="7">
        <v>147000</v>
      </c>
      <c r="G13" s="10">
        <f t="shared" si="0"/>
        <v>1764000</v>
      </c>
    </row>
    <row r="14" spans="1:8" ht="17.7" x14ac:dyDescent="0.3">
      <c r="A14" s="7">
        <v>6</v>
      </c>
      <c r="B14" s="8"/>
      <c r="C14" s="92" t="s">
        <v>10</v>
      </c>
      <c r="D14" s="25">
        <v>1</v>
      </c>
      <c r="E14" s="7">
        <v>147000</v>
      </c>
      <c r="F14" s="7">
        <v>147000</v>
      </c>
      <c r="G14" s="10">
        <f t="shared" si="0"/>
        <v>1764000</v>
      </c>
    </row>
    <row r="15" spans="1:8" ht="17.7" x14ac:dyDescent="0.3">
      <c r="A15" s="7">
        <v>7</v>
      </c>
      <c r="B15" s="8"/>
      <c r="C15" s="92" t="s">
        <v>10</v>
      </c>
      <c r="D15" s="25">
        <v>1</v>
      </c>
      <c r="E15" s="7">
        <v>147000</v>
      </c>
      <c r="F15" s="7">
        <v>147000</v>
      </c>
      <c r="G15" s="10">
        <f t="shared" si="0"/>
        <v>1764000</v>
      </c>
    </row>
    <row r="16" spans="1:8" ht="17.7" x14ac:dyDescent="0.3">
      <c r="A16" s="7">
        <v>8</v>
      </c>
      <c r="B16" s="8"/>
      <c r="C16" s="92" t="s">
        <v>10</v>
      </c>
      <c r="D16" s="25">
        <v>1</v>
      </c>
      <c r="E16" s="7">
        <v>147000</v>
      </c>
      <c r="F16" s="7">
        <v>147000</v>
      </c>
      <c r="G16" s="10">
        <f>F16*12</f>
        <v>1764000</v>
      </c>
    </row>
    <row r="17" spans="1:8" ht="17.7" x14ac:dyDescent="0.3">
      <c r="A17" s="7">
        <v>9</v>
      </c>
      <c r="B17" s="8"/>
      <c r="C17" s="92" t="s">
        <v>11</v>
      </c>
      <c r="D17" s="25">
        <v>1</v>
      </c>
      <c r="E17" s="7">
        <v>130000</v>
      </c>
      <c r="F17" s="7">
        <v>130000</v>
      </c>
      <c r="G17" s="10">
        <f t="shared" si="0"/>
        <v>1560000</v>
      </c>
    </row>
    <row r="18" spans="1:8" ht="17.7" x14ac:dyDescent="0.3">
      <c r="A18" s="7">
        <v>10</v>
      </c>
      <c r="B18" s="8"/>
      <c r="C18" s="92" t="s">
        <v>11</v>
      </c>
      <c r="D18" s="25">
        <v>1</v>
      </c>
      <c r="E18" s="7">
        <v>130000</v>
      </c>
      <c r="F18" s="7">
        <v>130000</v>
      </c>
      <c r="G18" s="10">
        <f t="shared" si="0"/>
        <v>1560000</v>
      </c>
    </row>
    <row r="19" spans="1:8" ht="17.7" x14ac:dyDescent="0.3">
      <c r="A19" s="7">
        <v>11</v>
      </c>
      <c r="B19" s="8"/>
      <c r="C19" s="92" t="s">
        <v>11</v>
      </c>
      <c r="D19" s="25">
        <v>1</v>
      </c>
      <c r="E19" s="7">
        <v>130000</v>
      </c>
      <c r="F19" s="7">
        <v>130000</v>
      </c>
      <c r="G19" s="10">
        <f t="shared" si="0"/>
        <v>1560000</v>
      </c>
    </row>
    <row r="20" spans="1:8" ht="17.7" x14ac:dyDescent="0.3">
      <c r="A20" s="7">
        <v>12</v>
      </c>
      <c r="B20" s="8"/>
      <c r="C20" s="92" t="s">
        <v>11</v>
      </c>
      <c r="D20" s="25">
        <v>1</v>
      </c>
      <c r="E20" s="7">
        <v>130000</v>
      </c>
      <c r="F20" s="7">
        <v>130000</v>
      </c>
      <c r="G20" s="10">
        <f t="shared" si="0"/>
        <v>1560000</v>
      </c>
    </row>
    <row r="21" spans="1:8" ht="17.7" x14ac:dyDescent="0.3">
      <c r="A21" s="7">
        <v>13</v>
      </c>
      <c r="B21" s="8"/>
      <c r="C21" s="92" t="s">
        <v>19</v>
      </c>
      <c r="D21" s="25">
        <v>1</v>
      </c>
      <c r="E21" s="7">
        <v>130000</v>
      </c>
      <c r="F21" s="7">
        <v>130000</v>
      </c>
      <c r="G21" s="10">
        <f t="shared" si="0"/>
        <v>1560000</v>
      </c>
    </row>
    <row r="22" spans="1:8" ht="17.7" x14ac:dyDescent="0.3">
      <c r="A22" s="7">
        <v>14</v>
      </c>
      <c r="B22" s="8"/>
      <c r="C22" s="92" t="s">
        <v>17</v>
      </c>
      <c r="D22" s="25">
        <v>1</v>
      </c>
      <c r="E22" s="7">
        <v>130000</v>
      </c>
      <c r="F22" s="7">
        <v>130000</v>
      </c>
      <c r="G22" s="10">
        <f t="shared" si="0"/>
        <v>1560000</v>
      </c>
    </row>
    <row r="23" spans="1:8" ht="17.7" x14ac:dyDescent="0.3">
      <c r="A23" s="7">
        <v>15</v>
      </c>
      <c r="B23" s="8"/>
      <c r="C23" s="92" t="s">
        <v>14</v>
      </c>
      <c r="D23" s="25">
        <v>1</v>
      </c>
      <c r="E23" s="7">
        <v>130000</v>
      </c>
      <c r="F23" s="7">
        <v>130000</v>
      </c>
      <c r="G23" s="10">
        <f t="shared" si="0"/>
        <v>1560000</v>
      </c>
    </row>
    <row r="24" spans="1:8" ht="17.7" x14ac:dyDescent="0.3">
      <c r="A24" s="7">
        <v>16</v>
      </c>
      <c r="B24" s="8"/>
      <c r="C24" s="92" t="s">
        <v>13</v>
      </c>
      <c r="D24" s="25">
        <v>1</v>
      </c>
      <c r="E24" s="7">
        <v>130000</v>
      </c>
      <c r="F24" s="7">
        <v>130000</v>
      </c>
      <c r="G24" s="10">
        <f t="shared" si="0"/>
        <v>1560000</v>
      </c>
    </row>
    <row r="25" spans="1:8" ht="17.7" x14ac:dyDescent="0.3">
      <c r="A25" s="7">
        <v>17</v>
      </c>
      <c r="B25" s="8"/>
      <c r="C25" s="92" t="s">
        <v>64</v>
      </c>
      <c r="D25" s="25">
        <v>1</v>
      </c>
      <c r="E25" s="7">
        <v>130000</v>
      </c>
      <c r="F25" s="7">
        <v>130000</v>
      </c>
      <c r="G25" s="10">
        <f t="shared" si="0"/>
        <v>1560000</v>
      </c>
    </row>
    <row r="26" spans="1:8" s="46" customFormat="1" ht="17.7" x14ac:dyDescent="0.3">
      <c r="A26" s="7">
        <v>18</v>
      </c>
      <c r="B26" s="53"/>
      <c r="C26" s="93" t="s">
        <v>62</v>
      </c>
      <c r="D26" s="72">
        <v>1</v>
      </c>
      <c r="E26" s="7">
        <v>130000</v>
      </c>
      <c r="F26" s="7">
        <v>130000</v>
      </c>
      <c r="G26" s="68">
        <f t="shared" si="0"/>
        <v>1560000</v>
      </c>
    </row>
    <row r="27" spans="1:8" ht="17.7" x14ac:dyDescent="0.3">
      <c r="A27" s="7">
        <v>19</v>
      </c>
      <c r="B27" s="8"/>
      <c r="C27" s="40" t="s">
        <v>37</v>
      </c>
      <c r="D27" s="25">
        <v>1</v>
      </c>
      <c r="E27" s="7">
        <v>130000</v>
      </c>
      <c r="F27" s="7">
        <v>130000</v>
      </c>
      <c r="G27" s="10">
        <f t="shared" si="0"/>
        <v>1560000</v>
      </c>
    </row>
    <row r="28" spans="1:8" ht="15.65" x14ac:dyDescent="0.3">
      <c r="A28" s="23"/>
      <c r="B28" s="26"/>
      <c r="C28" s="27" t="s">
        <v>18</v>
      </c>
      <c r="D28" s="23">
        <f>SUM(D9:D27)</f>
        <v>19</v>
      </c>
      <c r="E28" s="23">
        <f>SUM(E9:E27)</f>
        <v>2605000</v>
      </c>
      <c r="F28" s="28">
        <f>SUM(F9:F27)</f>
        <v>2605000</v>
      </c>
      <c r="G28" s="28">
        <f>SUM(G9:G27)</f>
        <v>31260000</v>
      </c>
      <c r="H28" s="21"/>
    </row>
    <row r="29" spans="1:8" ht="18.350000000000001" customHeight="1" x14ac:dyDescent="0.25"/>
    <row r="30" spans="1:8" s="86" customFormat="1" ht="33.450000000000003" customHeight="1" x14ac:dyDescent="0.35">
      <c r="A30" s="117" t="s">
        <v>67</v>
      </c>
      <c r="B30" s="117"/>
      <c r="C30" s="117"/>
      <c r="D30" s="117"/>
      <c r="E30" s="117"/>
      <c r="F30" s="117"/>
      <c r="G30" s="117"/>
    </row>
  </sheetData>
  <mergeCells count="8">
    <mergeCell ref="A30:G30"/>
    <mergeCell ref="A1:G1"/>
    <mergeCell ref="A2:G2"/>
    <mergeCell ref="A3:G3"/>
    <mergeCell ref="A4:G4"/>
    <mergeCell ref="A5:G5"/>
    <mergeCell ref="A7:G7"/>
    <mergeCell ref="A6:G6"/>
  </mergeCells>
  <pageMargins left="0.95" right="0.7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24" sqref="A24:H24"/>
    </sheetView>
  </sheetViews>
  <sheetFormatPr defaultRowHeight="14.3" x14ac:dyDescent="0.25"/>
  <cols>
    <col min="1" max="1" width="5.375" customWidth="1"/>
    <col min="2" max="2" width="13.625" customWidth="1"/>
    <col min="3" max="3" width="26.375" customWidth="1"/>
    <col min="4" max="4" width="11.375" customWidth="1"/>
    <col min="5" max="5" width="12.125" customWidth="1"/>
    <col min="6" max="6" width="13.375" customWidth="1"/>
    <col min="7" max="7" width="17.125" customWidth="1"/>
    <col min="8" max="8" width="17.375" customWidth="1"/>
    <col min="10" max="10" width="39.875" customWidth="1"/>
  </cols>
  <sheetData>
    <row r="1" spans="1:10" ht="18" customHeight="1" x14ac:dyDescent="0.25">
      <c r="A1" s="123" t="s">
        <v>2</v>
      </c>
      <c r="B1" s="123"/>
      <c r="C1" s="123"/>
      <c r="D1" s="123"/>
      <c r="E1" s="123"/>
      <c r="F1" s="123"/>
      <c r="G1" s="123"/>
      <c r="H1" s="123"/>
    </row>
    <row r="2" spans="1:10" ht="18" customHeight="1" x14ac:dyDescent="0.25">
      <c r="A2" s="123" t="s">
        <v>3</v>
      </c>
      <c r="B2" s="123"/>
      <c r="C2" s="123"/>
      <c r="D2" s="123"/>
      <c r="E2" s="123"/>
      <c r="F2" s="123"/>
      <c r="G2" s="123"/>
      <c r="H2" s="123"/>
    </row>
    <row r="3" spans="1:10" ht="18" customHeight="1" x14ac:dyDescent="0.25">
      <c r="A3" s="123" t="s">
        <v>36</v>
      </c>
      <c r="B3" s="123"/>
      <c r="C3" s="123"/>
      <c r="D3" s="123"/>
      <c r="E3" s="123"/>
      <c r="F3" s="123"/>
      <c r="G3" s="123"/>
      <c r="H3" s="123"/>
    </row>
    <row r="4" spans="1:10" ht="18" customHeight="1" x14ac:dyDescent="0.25">
      <c r="A4" s="124" t="s">
        <v>77</v>
      </c>
      <c r="B4" s="124"/>
      <c r="C4" s="124"/>
      <c r="D4" s="124"/>
      <c r="E4" s="124"/>
      <c r="F4" s="124"/>
      <c r="G4" s="124"/>
      <c r="H4" s="124"/>
    </row>
    <row r="5" spans="1:10" ht="17.5" customHeight="1" x14ac:dyDescent="0.3">
      <c r="A5" s="128"/>
      <c r="B5" s="128"/>
      <c r="C5" s="128"/>
      <c r="D5" s="128"/>
      <c r="E5" s="128"/>
      <c r="F5" s="128"/>
      <c r="G5" s="128"/>
      <c r="H5" s="128"/>
    </row>
    <row r="6" spans="1:10" ht="17.5" customHeight="1" x14ac:dyDescent="0.25">
      <c r="A6" s="119" t="s">
        <v>53</v>
      </c>
      <c r="B6" s="119"/>
      <c r="C6" s="119"/>
      <c r="D6" s="119"/>
      <c r="E6" s="119"/>
      <c r="F6" s="119"/>
      <c r="G6" s="119"/>
      <c r="H6" s="119"/>
    </row>
    <row r="7" spans="1:10" ht="17.5" customHeight="1" x14ac:dyDescent="0.25">
      <c r="A7" s="126"/>
      <c r="B7" s="126"/>
      <c r="C7" s="126"/>
      <c r="D7" s="126"/>
      <c r="E7" s="126"/>
      <c r="F7" s="126"/>
      <c r="G7" s="126"/>
      <c r="H7" s="126"/>
    </row>
    <row r="8" spans="1:10" ht="46.9" x14ac:dyDescent="0.2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7</v>
      </c>
      <c r="G8" s="6" t="s">
        <v>8</v>
      </c>
      <c r="H8" s="6" t="s">
        <v>1</v>
      </c>
    </row>
    <row r="9" spans="1:10" ht="15.65" x14ac:dyDescent="0.3">
      <c r="A9" s="7">
        <v>1</v>
      </c>
      <c r="B9" s="8"/>
      <c r="C9" s="8" t="s">
        <v>9</v>
      </c>
      <c r="D9" s="7">
        <v>1</v>
      </c>
      <c r="E9" s="52">
        <v>170000</v>
      </c>
      <c r="F9" s="7">
        <v>8000</v>
      </c>
      <c r="G9" s="10">
        <f>E9+F9</f>
        <v>178000</v>
      </c>
      <c r="H9" s="10">
        <f>G9*12</f>
        <v>2136000</v>
      </c>
    </row>
    <row r="10" spans="1:10" ht="15.65" x14ac:dyDescent="0.3">
      <c r="A10" s="7">
        <v>2</v>
      </c>
      <c r="B10" s="8"/>
      <c r="C10" s="8" t="s">
        <v>15</v>
      </c>
      <c r="D10" s="7">
        <v>0.5</v>
      </c>
      <c r="E10" s="52">
        <v>130000</v>
      </c>
      <c r="F10" s="7">
        <v>4000</v>
      </c>
      <c r="G10" s="10">
        <f>D10*E10+F10</f>
        <v>69000</v>
      </c>
      <c r="H10" s="10">
        <f t="shared" ref="H10:H21" si="0">G10*12</f>
        <v>828000</v>
      </c>
    </row>
    <row r="11" spans="1:10" ht="15.65" x14ac:dyDescent="0.3">
      <c r="A11" s="7">
        <v>3</v>
      </c>
      <c r="B11" s="8"/>
      <c r="C11" s="8" t="s">
        <v>12</v>
      </c>
      <c r="D11" s="7">
        <v>0.5</v>
      </c>
      <c r="E11" s="52">
        <v>130000</v>
      </c>
      <c r="F11" s="7">
        <v>4000</v>
      </c>
      <c r="G11" s="10">
        <f t="shared" ref="G11:G21" si="1">D11*E11+F11</f>
        <v>69000</v>
      </c>
      <c r="H11" s="10">
        <f t="shared" si="0"/>
        <v>828000</v>
      </c>
      <c r="J11" s="88"/>
    </row>
    <row r="12" spans="1:10" ht="15.65" x14ac:dyDescent="0.3">
      <c r="A12" s="7">
        <v>4</v>
      </c>
      <c r="B12" s="8"/>
      <c r="C12" s="8" t="s">
        <v>10</v>
      </c>
      <c r="D12" s="7">
        <v>1</v>
      </c>
      <c r="E12" s="52">
        <v>147000</v>
      </c>
      <c r="F12" s="7">
        <v>8000</v>
      </c>
      <c r="G12" s="10">
        <f t="shared" si="1"/>
        <v>155000</v>
      </c>
      <c r="H12" s="10">
        <f t="shared" si="0"/>
        <v>1860000</v>
      </c>
    </row>
    <row r="13" spans="1:10" ht="15.65" x14ac:dyDescent="0.3">
      <c r="A13" s="7">
        <v>5</v>
      </c>
      <c r="B13" s="8"/>
      <c r="C13" s="8" t="s">
        <v>10</v>
      </c>
      <c r="D13" s="7">
        <v>1</v>
      </c>
      <c r="E13" s="52">
        <v>147000</v>
      </c>
      <c r="F13" s="7">
        <v>8000</v>
      </c>
      <c r="G13" s="10">
        <f t="shared" si="1"/>
        <v>155000</v>
      </c>
      <c r="H13" s="10">
        <f t="shared" si="0"/>
        <v>1860000</v>
      </c>
    </row>
    <row r="14" spans="1:10" ht="15.65" x14ac:dyDescent="0.3">
      <c r="A14" s="7">
        <v>6</v>
      </c>
      <c r="B14" s="8"/>
      <c r="C14" s="8" t="s">
        <v>11</v>
      </c>
      <c r="D14" s="7">
        <v>1</v>
      </c>
      <c r="E14" s="52">
        <v>130000</v>
      </c>
      <c r="F14" s="7">
        <v>8000</v>
      </c>
      <c r="G14" s="10">
        <f t="shared" si="1"/>
        <v>138000</v>
      </c>
      <c r="H14" s="10">
        <f t="shared" si="0"/>
        <v>1656000</v>
      </c>
    </row>
    <row r="15" spans="1:10" ht="15.65" x14ac:dyDescent="0.3">
      <c r="A15" s="7">
        <v>7</v>
      </c>
      <c r="B15" s="8"/>
      <c r="C15" s="8" t="s">
        <v>11</v>
      </c>
      <c r="D15" s="7">
        <v>1</v>
      </c>
      <c r="E15" s="52">
        <v>130000</v>
      </c>
      <c r="F15" s="7">
        <v>8000</v>
      </c>
      <c r="G15" s="10">
        <f t="shared" si="1"/>
        <v>138000</v>
      </c>
      <c r="H15" s="10">
        <f t="shared" si="0"/>
        <v>1656000</v>
      </c>
    </row>
    <row r="16" spans="1:10" ht="15.65" x14ac:dyDescent="0.3">
      <c r="A16" s="7">
        <v>8</v>
      </c>
      <c r="B16" s="8"/>
      <c r="C16" s="8" t="s">
        <v>13</v>
      </c>
      <c r="D16" s="7">
        <v>0.5</v>
      </c>
      <c r="E16" s="52">
        <v>130000</v>
      </c>
      <c r="F16" s="7">
        <v>4000</v>
      </c>
      <c r="G16" s="10">
        <f t="shared" si="1"/>
        <v>69000</v>
      </c>
      <c r="H16" s="10">
        <f t="shared" si="0"/>
        <v>828000</v>
      </c>
    </row>
    <row r="17" spans="1:8" ht="15.65" x14ac:dyDescent="0.3">
      <c r="A17" s="7">
        <v>9</v>
      </c>
      <c r="B17" s="8"/>
      <c r="C17" s="11" t="s">
        <v>17</v>
      </c>
      <c r="D17" s="7">
        <v>0.5</v>
      </c>
      <c r="E17" s="52">
        <v>130000</v>
      </c>
      <c r="F17" s="7">
        <v>4000</v>
      </c>
      <c r="G17" s="10">
        <f t="shared" si="1"/>
        <v>69000</v>
      </c>
      <c r="H17" s="10">
        <f t="shared" si="0"/>
        <v>828000</v>
      </c>
    </row>
    <row r="18" spans="1:8" ht="15.65" x14ac:dyDescent="0.3">
      <c r="A18" s="7">
        <v>10</v>
      </c>
      <c r="B18" s="8"/>
      <c r="C18" s="8" t="s">
        <v>14</v>
      </c>
      <c r="D18" s="7">
        <v>1</v>
      </c>
      <c r="E18" s="52">
        <v>130000</v>
      </c>
      <c r="F18" s="7">
        <v>8000</v>
      </c>
      <c r="G18" s="10">
        <f t="shared" si="1"/>
        <v>138000</v>
      </c>
      <c r="H18" s="10">
        <f t="shared" si="0"/>
        <v>1656000</v>
      </c>
    </row>
    <row r="19" spans="1:8" ht="15.65" x14ac:dyDescent="0.3">
      <c r="A19" s="7">
        <v>11</v>
      </c>
      <c r="B19" s="8"/>
      <c r="C19" s="8" t="s">
        <v>62</v>
      </c>
      <c r="D19" s="7">
        <v>0.5</v>
      </c>
      <c r="E19" s="52">
        <v>130000</v>
      </c>
      <c r="F19" s="7">
        <v>4000</v>
      </c>
      <c r="G19" s="10">
        <f t="shared" si="1"/>
        <v>69000</v>
      </c>
      <c r="H19" s="10">
        <f t="shared" si="0"/>
        <v>828000</v>
      </c>
    </row>
    <row r="20" spans="1:8" ht="15.65" x14ac:dyDescent="0.3">
      <c r="A20" s="7">
        <v>12</v>
      </c>
      <c r="B20" s="8"/>
      <c r="C20" s="8" t="s">
        <v>33</v>
      </c>
      <c r="D20" s="7">
        <v>0.75</v>
      </c>
      <c r="E20" s="52">
        <v>130000</v>
      </c>
      <c r="F20" s="7">
        <v>6000</v>
      </c>
      <c r="G20" s="10">
        <f t="shared" si="1"/>
        <v>103500</v>
      </c>
      <c r="H20" s="10">
        <f t="shared" si="0"/>
        <v>1242000</v>
      </c>
    </row>
    <row r="21" spans="1:8" ht="15.65" x14ac:dyDescent="0.3">
      <c r="A21" s="7">
        <v>13</v>
      </c>
      <c r="B21" s="8"/>
      <c r="C21" s="11" t="s">
        <v>34</v>
      </c>
      <c r="D21" s="7">
        <v>1</v>
      </c>
      <c r="E21" s="52">
        <v>130000</v>
      </c>
      <c r="F21" s="7">
        <v>8000</v>
      </c>
      <c r="G21" s="10">
        <f t="shared" si="1"/>
        <v>138000</v>
      </c>
      <c r="H21" s="10">
        <f t="shared" si="0"/>
        <v>1656000</v>
      </c>
    </row>
    <row r="22" spans="1:8" ht="17.7" x14ac:dyDescent="0.35">
      <c r="A22" s="12"/>
      <c r="B22" s="13" t="s">
        <v>18</v>
      </c>
      <c r="C22" s="14"/>
      <c r="D22" s="43">
        <f>SUM(D9:D21)</f>
        <v>10.25</v>
      </c>
      <c r="E22" s="43">
        <f>SUM(E9:E21)</f>
        <v>1764000</v>
      </c>
      <c r="F22" s="43">
        <f>SUM(F9:F21)</f>
        <v>82000</v>
      </c>
      <c r="G22" s="84">
        <f>SUM(G9:G21)</f>
        <v>1488500</v>
      </c>
      <c r="H22" s="84">
        <f>SUM(H9:H21)</f>
        <v>17862000</v>
      </c>
    </row>
    <row r="23" spans="1:8" ht="19.7" customHeight="1" x14ac:dyDescent="0.3">
      <c r="A23" s="17"/>
      <c r="B23" s="17"/>
      <c r="C23" s="18"/>
      <c r="D23" s="19"/>
      <c r="E23" s="20"/>
      <c r="F23" s="20"/>
    </row>
    <row r="24" spans="1:8" s="42" customFormat="1" ht="26" customHeight="1" x14ac:dyDescent="0.25">
      <c r="A24" s="117" t="s">
        <v>67</v>
      </c>
      <c r="B24" s="117"/>
      <c r="C24" s="117"/>
      <c r="D24" s="117"/>
      <c r="E24" s="117"/>
      <c r="F24" s="117"/>
      <c r="G24" s="117"/>
      <c r="H24" s="117"/>
    </row>
    <row r="25" spans="1:8" ht="15.65" x14ac:dyDescent="0.3">
      <c r="B25" s="127"/>
      <c r="C25" s="127"/>
      <c r="D25" s="127"/>
    </row>
  </sheetData>
  <mergeCells count="9">
    <mergeCell ref="B25:D25"/>
    <mergeCell ref="A1:H1"/>
    <mergeCell ref="A2:H2"/>
    <mergeCell ref="A3:H3"/>
    <mergeCell ref="A4:H4"/>
    <mergeCell ref="A5:H5"/>
    <mergeCell ref="A6:H6"/>
    <mergeCell ref="A7:H7"/>
    <mergeCell ref="A24:H2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opLeftCell="A7" workbookViewId="0">
      <selection activeCell="C21" sqref="C21:G21"/>
    </sheetView>
  </sheetViews>
  <sheetFormatPr defaultRowHeight="14.3" x14ac:dyDescent="0.25"/>
  <cols>
    <col min="1" max="1" width="5" customWidth="1"/>
    <col min="2" max="2" width="13.625" customWidth="1"/>
    <col min="3" max="3" width="40.375" customWidth="1"/>
    <col min="4" max="4" width="10.375" customWidth="1"/>
    <col min="5" max="5" width="11.75" customWidth="1"/>
    <col min="6" max="6" width="16" customWidth="1"/>
    <col min="7" max="7" width="18.75" customWidth="1"/>
  </cols>
  <sheetData>
    <row r="1" spans="1:7" ht="18" customHeight="1" x14ac:dyDescent="0.25">
      <c r="A1" s="123" t="s">
        <v>2</v>
      </c>
      <c r="B1" s="123"/>
      <c r="C1" s="123"/>
      <c r="D1" s="123"/>
      <c r="E1" s="123"/>
      <c r="F1" s="123"/>
      <c r="G1" s="123"/>
    </row>
    <row r="2" spans="1:7" ht="18" customHeight="1" x14ac:dyDescent="0.25">
      <c r="A2" s="123" t="s">
        <v>3</v>
      </c>
      <c r="B2" s="123"/>
      <c r="C2" s="123"/>
      <c r="D2" s="123"/>
      <c r="E2" s="123"/>
      <c r="F2" s="123"/>
      <c r="G2" s="123"/>
    </row>
    <row r="3" spans="1:7" ht="18" customHeight="1" x14ac:dyDescent="0.25">
      <c r="A3" s="123" t="s">
        <v>36</v>
      </c>
      <c r="B3" s="123"/>
      <c r="C3" s="123"/>
      <c r="D3" s="123"/>
      <c r="E3" s="123"/>
      <c r="F3" s="123"/>
      <c r="G3" s="123"/>
    </row>
    <row r="4" spans="1:7" ht="18" customHeight="1" x14ac:dyDescent="0.25">
      <c r="A4" s="124" t="s">
        <v>77</v>
      </c>
      <c r="B4" s="124"/>
      <c r="C4" s="124"/>
      <c r="D4" s="124"/>
      <c r="E4" s="124"/>
      <c r="F4" s="124"/>
      <c r="G4" s="124"/>
    </row>
    <row r="5" spans="1:7" ht="17.5" customHeight="1" x14ac:dyDescent="0.25">
      <c r="A5" s="125"/>
      <c r="B5" s="125"/>
      <c r="C5" s="125"/>
      <c r="D5" s="125"/>
      <c r="E5" s="125"/>
      <c r="F5" s="125"/>
      <c r="G5" s="125"/>
    </row>
    <row r="6" spans="1:7" ht="17.5" customHeight="1" x14ac:dyDescent="0.25">
      <c r="A6" s="119" t="s">
        <v>54</v>
      </c>
      <c r="B6" s="119"/>
      <c r="C6" s="119"/>
      <c r="D6" s="119"/>
      <c r="E6" s="119"/>
      <c r="F6" s="119"/>
      <c r="G6" s="119"/>
    </row>
    <row r="7" spans="1:7" ht="17.5" customHeight="1" x14ac:dyDescent="0.3">
      <c r="A7" s="130"/>
      <c r="B7" s="130"/>
      <c r="C7" s="130"/>
      <c r="D7" s="130"/>
      <c r="E7" s="130"/>
      <c r="F7" s="130"/>
      <c r="G7" s="130"/>
    </row>
    <row r="8" spans="1:7" ht="90" customHeight="1" x14ac:dyDescent="0.2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7" ht="17.5" customHeight="1" x14ac:dyDescent="0.3">
      <c r="A9" s="7">
        <v>1</v>
      </c>
      <c r="B9" s="8"/>
      <c r="C9" s="104" t="s">
        <v>9</v>
      </c>
      <c r="D9" s="105">
        <v>1</v>
      </c>
      <c r="E9" s="106">
        <v>195000</v>
      </c>
      <c r="F9" s="106">
        <v>195000</v>
      </c>
      <c r="G9" s="107">
        <f>F9*12</f>
        <v>2340000</v>
      </c>
    </row>
    <row r="10" spans="1:7" ht="17.7" x14ac:dyDescent="0.3">
      <c r="A10" s="7">
        <v>2</v>
      </c>
      <c r="B10" s="8"/>
      <c r="C10" s="110" t="s">
        <v>63</v>
      </c>
      <c r="D10" s="109">
        <v>1</v>
      </c>
      <c r="E10" s="91">
        <v>147000</v>
      </c>
      <c r="F10" s="91">
        <v>147000</v>
      </c>
      <c r="G10" s="102">
        <f t="shared" ref="G10:G25" si="0">F10*12</f>
        <v>1764000</v>
      </c>
    </row>
    <row r="11" spans="1:7" ht="17.5" customHeight="1" x14ac:dyDescent="0.3">
      <c r="A11" s="7">
        <v>3</v>
      </c>
      <c r="B11" s="8"/>
      <c r="C11" s="108" t="s">
        <v>15</v>
      </c>
      <c r="D11" s="109">
        <v>1</v>
      </c>
      <c r="E11" s="91">
        <v>130000</v>
      </c>
      <c r="F11" s="91">
        <v>130000</v>
      </c>
      <c r="G11" s="102">
        <f t="shared" si="0"/>
        <v>1560000</v>
      </c>
    </row>
    <row r="12" spans="1:7" ht="17.5" customHeight="1" x14ac:dyDescent="0.3">
      <c r="A12" s="7">
        <v>4</v>
      </c>
      <c r="B12" s="8"/>
      <c r="C12" s="108" t="s">
        <v>39</v>
      </c>
      <c r="D12" s="109">
        <v>1</v>
      </c>
      <c r="E12" s="91">
        <v>130000</v>
      </c>
      <c r="F12" s="91">
        <v>130000</v>
      </c>
      <c r="G12" s="102">
        <f t="shared" si="0"/>
        <v>1560000</v>
      </c>
    </row>
    <row r="13" spans="1:7" ht="17.5" customHeight="1" x14ac:dyDescent="0.3">
      <c r="A13" s="7">
        <v>5</v>
      </c>
      <c r="B13" s="8"/>
      <c r="C13" s="108" t="s">
        <v>10</v>
      </c>
      <c r="D13" s="109">
        <v>1</v>
      </c>
      <c r="E13" s="91">
        <v>147000</v>
      </c>
      <c r="F13" s="91">
        <v>147000</v>
      </c>
      <c r="G13" s="102">
        <f t="shared" si="0"/>
        <v>1764000</v>
      </c>
    </row>
    <row r="14" spans="1:7" ht="17.5" customHeight="1" x14ac:dyDescent="0.3">
      <c r="A14" s="7">
        <v>6</v>
      </c>
      <c r="B14" s="8"/>
      <c r="C14" s="108" t="s">
        <v>10</v>
      </c>
      <c r="D14" s="109">
        <v>1</v>
      </c>
      <c r="E14" s="91">
        <v>147000</v>
      </c>
      <c r="F14" s="91">
        <v>147000</v>
      </c>
      <c r="G14" s="102">
        <f t="shared" si="0"/>
        <v>1764000</v>
      </c>
    </row>
    <row r="15" spans="1:7" ht="17.5" customHeight="1" x14ac:dyDescent="0.3">
      <c r="A15" s="7">
        <v>7</v>
      </c>
      <c r="B15" s="8"/>
      <c r="C15" s="108" t="s">
        <v>10</v>
      </c>
      <c r="D15" s="109">
        <v>1</v>
      </c>
      <c r="E15" s="91">
        <v>147000</v>
      </c>
      <c r="F15" s="91">
        <v>147000</v>
      </c>
      <c r="G15" s="102">
        <f t="shared" si="0"/>
        <v>1764000</v>
      </c>
    </row>
    <row r="16" spans="1:7" ht="17.5" customHeight="1" x14ac:dyDescent="0.3">
      <c r="A16" s="7">
        <v>8</v>
      </c>
      <c r="B16" s="8"/>
      <c r="C16" s="108" t="s">
        <v>10</v>
      </c>
      <c r="D16" s="109">
        <v>1</v>
      </c>
      <c r="E16" s="91">
        <v>147000</v>
      </c>
      <c r="F16" s="91">
        <v>147000</v>
      </c>
      <c r="G16" s="102">
        <f t="shared" si="0"/>
        <v>1764000</v>
      </c>
    </row>
    <row r="17" spans="1:7" ht="17.5" customHeight="1" x14ac:dyDescent="0.3">
      <c r="A17" s="7">
        <v>9</v>
      </c>
      <c r="B17" s="8"/>
      <c r="C17" s="108" t="s">
        <v>11</v>
      </c>
      <c r="D17" s="109">
        <v>1</v>
      </c>
      <c r="E17" s="91">
        <v>130000</v>
      </c>
      <c r="F17" s="91">
        <v>130000</v>
      </c>
      <c r="G17" s="102">
        <f t="shared" si="0"/>
        <v>1560000</v>
      </c>
    </row>
    <row r="18" spans="1:7" ht="17.5" customHeight="1" x14ac:dyDescent="0.3">
      <c r="A18" s="7">
        <v>10</v>
      </c>
      <c r="B18" s="8"/>
      <c r="C18" s="108" t="s">
        <v>11</v>
      </c>
      <c r="D18" s="109">
        <v>1</v>
      </c>
      <c r="E18" s="91">
        <v>130000</v>
      </c>
      <c r="F18" s="91">
        <v>130000</v>
      </c>
      <c r="G18" s="102">
        <f t="shared" si="0"/>
        <v>1560000</v>
      </c>
    </row>
    <row r="19" spans="1:7" ht="17.5" customHeight="1" x14ac:dyDescent="0.3">
      <c r="A19" s="7">
        <v>11</v>
      </c>
      <c r="B19" s="8"/>
      <c r="C19" s="108" t="s">
        <v>11</v>
      </c>
      <c r="D19" s="109">
        <v>1</v>
      </c>
      <c r="E19" s="91">
        <v>130000</v>
      </c>
      <c r="F19" s="91">
        <v>130000</v>
      </c>
      <c r="G19" s="102">
        <f t="shared" si="0"/>
        <v>1560000</v>
      </c>
    </row>
    <row r="20" spans="1:7" ht="17.5" customHeight="1" x14ac:dyDescent="0.3">
      <c r="A20" s="7">
        <v>12</v>
      </c>
      <c r="B20" s="8"/>
      <c r="C20" s="108" t="s">
        <v>11</v>
      </c>
      <c r="D20" s="109">
        <v>1</v>
      </c>
      <c r="E20" s="91">
        <v>130000</v>
      </c>
      <c r="F20" s="91">
        <v>130000</v>
      </c>
      <c r="G20" s="102">
        <f t="shared" si="0"/>
        <v>1560000</v>
      </c>
    </row>
    <row r="21" spans="1:7" ht="17.5" customHeight="1" x14ac:dyDescent="0.3">
      <c r="A21" s="7">
        <v>13</v>
      </c>
      <c r="B21" s="8"/>
      <c r="C21" s="104" t="s">
        <v>32</v>
      </c>
      <c r="D21" s="105">
        <v>1.52</v>
      </c>
      <c r="E21" s="106">
        <v>125000</v>
      </c>
      <c r="F21" s="106">
        <f>D21*E21</f>
        <v>190000</v>
      </c>
      <c r="G21" s="107">
        <f>F21*12</f>
        <v>2280000</v>
      </c>
    </row>
    <row r="22" spans="1:7" ht="17.5" customHeight="1" x14ac:dyDescent="0.3">
      <c r="A22" s="7">
        <v>14</v>
      </c>
      <c r="B22" s="8"/>
      <c r="C22" s="108" t="s">
        <v>33</v>
      </c>
      <c r="D22" s="109">
        <v>1</v>
      </c>
      <c r="E22" s="91">
        <v>130000</v>
      </c>
      <c r="F22" s="91">
        <v>130000</v>
      </c>
      <c r="G22" s="102">
        <f t="shared" si="0"/>
        <v>1560000</v>
      </c>
    </row>
    <row r="23" spans="1:7" ht="17.5" customHeight="1" x14ac:dyDescent="0.3">
      <c r="A23" s="7">
        <v>15</v>
      </c>
      <c r="B23" s="8"/>
      <c r="C23" s="108" t="s">
        <v>14</v>
      </c>
      <c r="D23" s="109">
        <v>1</v>
      </c>
      <c r="E23" s="91">
        <v>130000</v>
      </c>
      <c r="F23" s="91">
        <v>130000</v>
      </c>
      <c r="G23" s="102">
        <f t="shared" si="0"/>
        <v>1560000</v>
      </c>
    </row>
    <row r="24" spans="1:7" ht="17.5" customHeight="1" x14ac:dyDescent="0.3">
      <c r="A24" s="7">
        <v>16</v>
      </c>
      <c r="B24" s="8"/>
      <c r="C24" s="108" t="s">
        <v>13</v>
      </c>
      <c r="D24" s="109">
        <v>1</v>
      </c>
      <c r="E24" s="91">
        <v>130000</v>
      </c>
      <c r="F24" s="91">
        <v>130000</v>
      </c>
      <c r="G24" s="102">
        <f t="shared" si="0"/>
        <v>1560000</v>
      </c>
    </row>
    <row r="25" spans="1:7" ht="17.5" customHeight="1" x14ac:dyDescent="0.3">
      <c r="A25" s="7">
        <v>17</v>
      </c>
      <c r="B25" s="8"/>
      <c r="C25" s="111" t="s">
        <v>62</v>
      </c>
      <c r="D25" s="91">
        <v>1</v>
      </c>
      <c r="E25" s="91">
        <v>130000</v>
      </c>
      <c r="F25" s="91">
        <v>130000</v>
      </c>
      <c r="G25" s="102">
        <f t="shared" si="0"/>
        <v>1560000</v>
      </c>
    </row>
    <row r="26" spans="1:7" ht="18" customHeight="1" x14ac:dyDescent="0.3">
      <c r="A26" s="7">
        <v>18</v>
      </c>
      <c r="B26" s="26"/>
      <c r="C26" s="112" t="s">
        <v>18</v>
      </c>
      <c r="D26" s="113">
        <f>SUM(D9:D25)</f>
        <v>17.52</v>
      </c>
      <c r="E26" s="113">
        <f>SUM(E9:E25)</f>
        <v>2355000</v>
      </c>
      <c r="F26" s="114">
        <f>SUM(F9:F25)</f>
        <v>2420000</v>
      </c>
      <c r="G26" s="114">
        <f>SUM(G9:G25)</f>
        <v>29040000</v>
      </c>
    </row>
    <row r="27" spans="1:7" ht="21.25" customHeight="1" x14ac:dyDescent="0.25"/>
    <row r="28" spans="1:7" s="42" customFormat="1" ht="17.7" x14ac:dyDescent="0.25">
      <c r="A28" s="129" t="s">
        <v>67</v>
      </c>
      <c r="B28" s="129"/>
      <c r="C28" s="129"/>
      <c r="D28" s="129"/>
      <c r="E28" s="129"/>
      <c r="F28" s="129"/>
      <c r="G28" s="129"/>
    </row>
  </sheetData>
  <mergeCells count="8">
    <mergeCell ref="A28:G28"/>
    <mergeCell ref="A1:G1"/>
    <mergeCell ref="A2:G2"/>
    <mergeCell ref="A3:G3"/>
    <mergeCell ref="A4:G4"/>
    <mergeCell ref="A5:G5"/>
    <mergeCell ref="A7:G7"/>
    <mergeCell ref="A6:G6"/>
  </mergeCells>
  <pageMargins left="0.7" right="0.7" top="0.25" bottom="0.2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H22" sqref="H22"/>
    </sheetView>
  </sheetViews>
  <sheetFormatPr defaultColWidth="9.125" defaultRowHeight="14.3" x14ac:dyDescent="0.25"/>
  <cols>
    <col min="1" max="1" width="5.375" style="46" customWidth="1"/>
    <col min="2" max="2" width="13.875" style="46" customWidth="1"/>
    <col min="3" max="3" width="24.875" style="46" customWidth="1"/>
    <col min="4" max="4" width="11.375" style="46" customWidth="1"/>
    <col min="5" max="5" width="12.875" style="46" customWidth="1"/>
    <col min="6" max="6" width="13.375" style="46" customWidth="1"/>
    <col min="7" max="7" width="17.125" style="46" customWidth="1"/>
    <col min="8" max="8" width="17.375" style="46" customWidth="1"/>
    <col min="9" max="16384" width="9.125" style="46"/>
  </cols>
  <sheetData>
    <row r="1" spans="1:8" ht="18" customHeight="1" x14ac:dyDescent="0.25">
      <c r="A1" s="135" t="s">
        <v>2</v>
      </c>
      <c r="B1" s="135"/>
      <c r="C1" s="135"/>
      <c r="D1" s="135"/>
      <c r="E1" s="135"/>
      <c r="F1" s="135"/>
      <c r="G1" s="135"/>
      <c r="H1" s="135"/>
    </row>
    <row r="2" spans="1:8" ht="18" customHeight="1" x14ac:dyDescent="0.25">
      <c r="A2" s="135" t="s">
        <v>3</v>
      </c>
      <c r="B2" s="135"/>
      <c r="C2" s="135"/>
      <c r="D2" s="135"/>
      <c r="E2" s="135"/>
      <c r="F2" s="135"/>
      <c r="G2" s="135"/>
      <c r="H2" s="135"/>
    </row>
    <row r="3" spans="1:8" ht="18" customHeight="1" x14ac:dyDescent="0.25">
      <c r="A3" s="135" t="s">
        <v>36</v>
      </c>
      <c r="B3" s="135"/>
      <c r="C3" s="135"/>
      <c r="D3" s="135"/>
      <c r="E3" s="135"/>
      <c r="F3" s="135"/>
      <c r="G3" s="135"/>
      <c r="H3" s="135"/>
    </row>
    <row r="4" spans="1:8" ht="18" customHeight="1" x14ac:dyDescent="0.25">
      <c r="A4" s="124" t="s">
        <v>77</v>
      </c>
      <c r="B4" s="124"/>
      <c r="C4" s="124"/>
      <c r="D4" s="124"/>
      <c r="E4" s="124"/>
      <c r="F4" s="124"/>
      <c r="G4" s="124"/>
      <c r="H4" s="124"/>
    </row>
    <row r="5" spans="1:8" ht="17.5" customHeight="1" x14ac:dyDescent="0.3">
      <c r="A5" s="136"/>
      <c r="B5" s="136"/>
      <c r="C5" s="136"/>
      <c r="D5" s="136"/>
      <c r="E5" s="136"/>
      <c r="F5" s="136"/>
      <c r="G5" s="136"/>
      <c r="H5" s="136"/>
    </row>
    <row r="6" spans="1:8" ht="17.5" customHeight="1" x14ac:dyDescent="0.25">
      <c r="A6" s="137" t="s">
        <v>55</v>
      </c>
      <c r="B6" s="137"/>
      <c r="C6" s="137"/>
      <c r="D6" s="137"/>
      <c r="E6" s="137"/>
      <c r="F6" s="137"/>
      <c r="G6" s="137"/>
      <c r="H6" s="137"/>
    </row>
    <row r="7" spans="1:8" ht="17.5" customHeight="1" x14ac:dyDescent="0.25">
      <c r="A7" s="138"/>
      <c r="B7" s="138"/>
      <c r="C7" s="138"/>
      <c r="D7" s="138"/>
      <c r="E7" s="138"/>
      <c r="F7" s="138"/>
      <c r="G7" s="138"/>
      <c r="H7" s="138"/>
    </row>
    <row r="8" spans="1:8" ht="46.9" x14ac:dyDescent="0.25">
      <c r="A8" s="50" t="s">
        <v>0</v>
      </c>
      <c r="B8" s="51" t="s">
        <v>4</v>
      </c>
      <c r="C8" s="50" t="s">
        <v>5</v>
      </c>
      <c r="D8" s="51" t="s">
        <v>38</v>
      </c>
      <c r="E8" s="50" t="s">
        <v>6</v>
      </c>
      <c r="F8" s="51" t="s">
        <v>7</v>
      </c>
      <c r="G8" s="51" t="s">
        <v>8</v>
      </c>
      <c r="H8" s="51" t="s">
        <v>1</v>
      </c>
    </row>
    <row r="9" spans="1:8" ht="15.65" x14ac:dyDescent="0.3">
      <c r="A9" s="52">
        <v>1</v>
      </c>
      <c r="B9" s="53"/>
      <c r="C9" s="53" t="s">
        <v>9</v>
      </c>
      <c r="D9" s="52">
        <v>1</v>
      </c>
      <c r="E9" s="52">
        <v>170000</v>
      </c>
      <c r="F9" s="52">
        <v>8000</v>
      </c>
      <c r="G9" s="52">
        <f>D9*E9+F9</f>
        <v>178000</v>
      </c>
      <c r="H9" s="68">
        <f>G9*12</f>
        <v>2136000</v>
      </c>
    </row>
    <row r="10" spans="1:8" ht="15.65" x14ac:dyDescent="0.3">
      <c r="A10" s="52">
        <v>2</v>
      </c>
      <c r="B10" s="53"/>
      <c r="C10" s="53" t="s">
        <v>15</v>
      </c>
      <c r="D10" s="52">
        <v>0.5</v>
      </c>
      <c r="E10" s="52">
        <v>130000</v>
      </c>
      <c r="F10" s="52">
        <v>4000</v>
      </c>
      <c r="G10" s="52">
        <f t="shared" ref="G10:G19" si="0">D10*E10+F10</f>
        <v>69000</v>
      </c>
      <c r="H10" s="68">
        <f t="shared" ref="H10:H19" si="1">G10*12</f>
        <v>828000</v>
      </c>
    </row>
    <row r="11" spans="1:8" ht="15.65" x14ac:dyDescent="0.3">
      <c r="A11" s="52">
        <v>3</v>
      </c>
      <c r="B11" s="53"/>
      <c r="C11" s="53" t="s">
        <v>41</v>
      </c>
      <c r="D11" s="52">
        <v>0.5</v>
      </c>
      <c r="E11" s="52">
        <v>125000</v>
      </c>
      <c r="F11" s="52">
        <v>4000</v>
      </c>
      <c r="G11" s="52">
        <f t="shared" si="0"/>
        <v>66500</v>
      </c>
      <c r="H11" s="68">
        <f t="shared" si="1"/>
        <v>798000</v>
      </c>
    </row>
    <row r="12" spans="1:8" ht="15.65" x14ac:dyDescent="0.3">
      <c r="A12" s="52">
        <v>4</v>
      </c>
      <c r="B12" s="53"/>
      <c r="C12" s="53" t="s">
        <v>10</v>
      </c>
      <c r="D12" s="52">
        <v>1</v>
      </c>
      <c r="E12" s="52">
        <v>147000</v>
      </c>
      <c r="F12" s="52">
        <v>8000</v>
      </c>
      <c r="G12" s="52">
        <f t="shared" si="0"/>
        <v>155000</v>
      </c>
      <c r="H12" s="68">
        <f t="shared" si="1"/>
        <v>1860000</v>
      </c>
    </row>
    <row r="13" spans="1:8" ht="15.65" x14ac:dyDescent="0.3">
      <c r="A13" s="52">
        <v>5</v>
      </c>
      <c r="B13" s="53"/>
      <c r="C13" s="53" t="s">
        <v>10</v>
      </c>
      <c r="D13" s="52">
        <v>0.5</v>
      </c>
      <c r="E13" s="52">
        <v>147000</v>
      </c>
      <c r="F13" s="52">
        <v>4000</v>
      </c>
      <c r="G13" s="52">
        <f t="shared" si="0"/>
        <v>77500</v>
      </c>
      <c r="H13" s="68">
        <f t="shared" si="1"/>
        <v>930000</v>
      </c>
    </row>
    <row r="14" spans="1:8" ht="15.65" x14ac:dyDescent="0.3">
      <c r="A14" s="52">
        <v>6</v>
      </c>
      <c r="B14" s="53"/>
      <c r="C14" s="53" t="s">
        <v>10</v>
      </c>
      <c r="D14" s="52">
        <v>0.5</v>
      </c>
      <c r="E14" s="52">
        <v>147000</v>
      </c>
      <c r="F14" s="52">
        <v>4000</v>
      </c>
      <c r="G14" s="52">
        <f t="shared" si="0"/>
        <v>77500</v>
      </c>
      <c r="H14" s="68">
        <f t="shared" si="1"/>
        <v>930000</v>
      </c>
    </row>
    <row r="15" spans="1:8" ht="15.65" x14ac:dyDescent="0.3">
      <c r="A15" s="52">
        <v>7</v>
      </c>
      <c r="B15" s="53"/>
      <c r="C15" s="53" t="s">
        <v>10</v>
      </c>
      <c r="D15" s="52">
        <v>0.5</v>
      </c>
      <c r="E15" s="52">
        <v>147000</v>
      </c>
      <c r="F15" s="52">
        <v>4000</v>
      </c>
      <c r="G15" s="52">
        <f t="shared" si="0"/>
        <v>77500</v>
      </c>
      <c r="H15" s="68">
        <f t="shared" si="1"/>
        <v>930000</v>
      </c>
    </row>
    <row r="16" spans="1:8" ht="15.65" x14ac:dyDescent="0.3">
      <c r="A16" s="52">
        <v>8</v>
      </c>
      <c r="B16" s="53"/>
      <c r="C16" s="53" t="s">
        <v>11</v>
      </c>
      <c r="D16" s="52">
        <v>1</v>
      </c>
      <c r="E16" s="52">
        <v>130000</v>
      </c>
      <c r="F16" s="52">
        <v>8000</v>
      </c>
      <c r="G16" s="52">
        <f t="shared" si="0"/>
        <v>138000</v>
      </c>
      <c r="H16" s="68">
        <f t="shared" si="1"/>
        <v>1656000</v>
      </c>
    </row>
    <row r="17" spans="1:8" ht="15.65" x14ac:dyDescent="0.3">
      <c r="A17" s="52">
        <v>9</v>
      </c>
      <c r="B17" s="53"/>
      <c r="C17" s="53" t="s">
        <v>14</v>
      </c>
      <c r="D17" s="52">
        <v>1</v>
      </c>
      <c r="E17" s="52">
        <v>130000</v>
      </c>
      <c r="F17" s="52">
        <v>8000</v>
      </c>
      <c r="G17" s="52">
        <f t="shared" si="0"/>
        <v>138000</v>
      </c>
      <c r="H17" s="68">
        <f t="shared" si="1"/>
        <v>1656000</v>
      </c>
    </row>
    <row r="18" spans="1:8" ht="15.65" x14ac:dyDescent="0.3">
      <c r="A18" s="52">
        <v>10</v>
      </c>
      <c r="B18" s="53"/>
      <c r="C18" s="53" t="s">
        <v>16</v>
      </c>
      <c r="D18" s="52">
        <v>0.5</v>
      </c>
      <c r="E18" s="87">
        <v>130000</v>
      </c>
      <c r="F18" s="87">
        <v>4000</v>
      </c>
      <c r="G18" s="52">
        <f t="shared" si="0"/>
        <v>69000</v>
      </c>
      <c r="H18" s="68">
        <f t="shared" si="1"/>
        <v>828000</v>
      </c>
    </row>
    <row r="19" spans="1:8" ht="15.65" x14ac:dyDescent="0.3">
      <c r="A19" s="52">
        <v>11</v>
      </c>
      <c r="B19" s="53"/>
      <c r="C19" s="53" t="s">
        <v>13</v>
      </c>
      <c r="D19" s="52">
        <v>0.5</v>
      </c>
      <c r="E19" s="87">
        <v>130000</v>
      </c>
      <c r="F19" s="87">
        <v>4000</v>
      </c>
      <c r="G19" s="52">
        <f t="shared" si="0"/>
        <v>69000</v>
      </c>
      <c r="H19" s="68">
        <f t="shared" si="1"/>
        <v>828000</v>
      </c>
    </row>
    <row r="20" spans="1:8" ht="17.7" x14ac:dyDescent="0.35">
      <c r="A20" s="132" t="s">
        <v>18</v>
      </c>
      <c r="B20" s="133"/>
      <c r="C20" s="134"/>
      <c r="D20" s="69">
        <f>SUM(D9:D19)</f>
        <v>7.5</v>
      </c>
      <c r="E20" s="69">
        <f>SUM(E9:E19)</f>
        <v>1533000</v>
      </c>
      <c r="F20" s="69">
        <f>SUM(F9:F19)</f>
        <v>60000</v>
      </c>
      <c r="G20" s="70">
        <f>SUM(G9:G19)</f>
        <v>1115000</v>
      </c>
      <c r="H20" s="70">
        <f>SUM(H9:H19)</f>
        <v>13380000</v>
      </c>
    </row>
    <row r="21" spans="1:8" ht="39.75" customHeight="1" x14ac:dyDescent="0.3">
      <c r="A21" s="73"/>
      <c r="B21" s="73"/>
      <c r="C21" s="74"/>
      <c r="D21" s="75"/>
      <c r="E21" s="76"/>
      <c r="F21" s="76"/>
    </row>
    <row r="22" spans="1:8" ht="17.7" x14ac:dyDescent="0.25">
      <c r="A22" s="139" t="s">
        <v>67</v>
      </c>
      <c r="B22" s="139"/>
      <c r="C22" s="139"/>
      <c r="D22" s="139"/>
      <c r="E22" s="139"/>
      <c r="F22" s="139"/>
      <c r="G22" s="139"/>
    </row>
    <row r="23" spans="1:8" ht="15.65" x14ac:dyDescent="0.3">
      <c r="B23" s="131"/>
      <c r="C23" s="131"/>
      <c r="D23" s="131"/>
    </row>
  </sheetData>
  <mergeCells count="10">
    <mergeCell ref="B23:D23"/>
    <mergeCell ref="A20:C20"/>
    <mergeCell ref="A1:H1"/>
    <mergeCell ref="A2:H2"/>
    <mergeCell ref="A3:H3"/>
    <mergeCell ref="A4:H4"/>
    <mergeCell ref="A5:H5"/>
    <mergeCell ref="A6:H6"/>
    <mergeCell ref="A7:H7"/>
    <mergeCell ref="A22:G22"/>
  </mergeCells>
  <pageMargins left="1" right="0.25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workbookViewId="0">
      <selection activeCell="G21" sqref="G21"/>
    </sheetView>
  </sheetViews>
  <sheetFormatPr defaultRowHeight="14.3" x14ac:dyDescent="0.25"/>
  <cols>
    <col min="1" max="1" width="5" customWidth="1"/>
    <col min="2" max="2" width="17" customWidth="1"/>
    <col min="3" max="3" width="22.125" customWidth="1"/>
    <col min="4" max="4" width="13.375" customWidth="1"/>
    <col min="5" max="5" width="14.375" customWidth="1"/>
    <col min="6" max="6" width="19.375" customWidth="1"/>
    <col min="7" max="7" width="20.375" customWidth="1"/>
  </cols>
  <sheetData>
    <row r="1" spans="1:7" ht="18" customHeight="1" x14ac:dyDescent="0.25">
      <c r="A1" s="123" t="s">
        <v>2</v>
      </c>
      <c r="B1" s="123"/>
      <c r="C1" s="123"/>
      <c r="D1" s="123"/>
      <c r="E1" s="123"/>
      <c r="F1" s="123"/>
      <c r="G1" s="123"/>
    </row>
    <row r="2" spans="1:7" ht="18" customHeight="1" x14ac:dyDescent="0.25">
      <c r="A2" s="123" t="s">
        <v>3</v>
      </c>
      <c r="B2" s="123"/>
      <c r="C2" s="123"/>
      <c r="D2" s="123"/>
      <c r="E2" s="123"/>
      <c r="F2" s="123"/>
      <c r="G2" s="123"/>
    </row>
    <row r="3" spans="1:7" ht="18" customHeight="1" x14ac:dyDescent="0.25">
      <c r="A3" s="123" t="s">
        <v>36</v>
      </c>
      <c r="B3" s="123"/>
      <c r="C3" s="123"/>
      <c r="D3" s="123"/>
      <c r="E3" s="123"/>
      <c r="F3" s="123"/>
      <c r="G3" s="123"/>
    </row>
    <row r="4" spans="1:7" ht="18" customHeight="1" x14ac:dyDescent="0.25">
      <c r="A4" s="124" t="s">
        <v>77</v>
      </c>
      <c r="B4" s="124"/>
      <c r="C4" s="124"/>
      <c r="D4" s="124"/>
      <c r="E4" s="124"/>
      <c r="F4" s="124"/>
      <c r="G4" s="124"/>
    </row>
    <row r="5" spans="1:7" ht="15.65" x14ac:dyDescent="0.25">
      <c r="A5" s="77"/>
      <c r="B5" s="77"/>
      <c r="C5" s="77"/>
      <c r="D5" s="77"/>
      <c r="E5" s="77"/>
      <c r="F5" s="77"/>
      <c r="G5" s="77"/>
    </row>
    <row r="6" spans="1:7" ht="17.7" x14ac:dyDescent="0.25">
      <c r="A6" s="119" t="s">
        <v>56</v>
      </c>
      <c r="B6" s="119"/>
      <c r="C6" s="119"/>
      <c r="D6" s="119"/>
      <c r="E6" s="119"/>
      <c r="F6" s="119"/>
      <c r="G6" s="119"/>
    </row>
    <row r="7" spans="1:7" ht="15.65" x14ac:dyDescent="0.3">
      <c r="A7" s="4"/>
      <c r="B7" s="4"/>
      <c r="C7" s="4"/>
      <c r="D7" s="4"/>
      <c r="E7" s="4"/>
      <c r="F7" s="1"/>
      <c r="G7" s="1"/>
    </row>
    <row r="8" spans="1:7" ht="46.9" x14ac:dyDescent="0.2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7" ht="15.65" x14ac:dyDescent="0.3">
      <c r="A9" s="7">
        <v>1</v>
      </c>
      <c r="B9" s="8"/>
      <c r="C9" s="2" t="s">
        <v>9</v>
      </c>
      <c r="D9" s="7">
        <v>1</v>
      </c>
      <c r="E9" s="7">
        <v>160000</v>
      </c>
      <c r="F9" s="7">
        <f>D9*E9</f>
        <v>160000</v>
      </c>
      <c r="G9" s="10">
        <f>F9*12</f>
        <v>1920000</v>
      </c>
    </row>
    <row r="10" spans="1:7" ht="15.65" x14ac:dyDescent="0.3">
      <c r="A10" s="7">
        <v>2</v>
      </c>
      <c r="B10" s="8"/>
      <c r="C10" s="2" t="s">
        <v>65</v>
      </c>
      <c r="D10" s="7">
        <v>1</v>
      </c>
      <c r="E10" s="7">
        <v>140000</v>
      </c>
      <c r="F10" s="7">
        <f t="shared" ref="F10:F14" si="0">D10*E10</f>
        <v>140000</v>
      </c>
      <c r="G10" s="10">
        <f t="shared" ref="G10:G14" si="1">F10*12</f>
        <v>1680000</v>
      </c>
    </row>
    <row r="11" spans="1:7" ht="15.65" x14ac:dyDescent="0.3">
      <c r="A11" s="7">
        <v>3</v>
      </c>
      <c r="B11" s="8"/>
      <c r="C11" s="2" t="s">
        <v>20</v>
      </c>
      <c r="D11" s="7">
        <v>10.19</v>
      </c>
      <c r="E11" s="7">
        <v>130000</v>
      </c>
      <c r="F11" s="7">
        <f t="shared" si="0"/>
        <v>1324700</v>
      </c>
      <c r="G11" s="10">
        <f t="shared" si="1"/>
        <v>15896400</v>
      </c>
    </row>
    <row r="12" spans="1:7" ht="15.65" x14ac:dyDescent="0.3">
      <c r="A12" s="7">
        <v>4</v>
      </c>
      <c r="B12" s="8"/>
      <c r="C12" s="2" t="s">
        <v>15</v>
      </c>
      <c r="D12" s="7">
        <v>0.5</v>
      </c>
      <c r="E12" s="7">
        <v>130000</v>
      </c>
      <c r="F12" s="7">
        <f t="shared" si="0"/>
        <v>65000</v>
      </c>
      <c r="G12" s="10">
        <f t="shared" si="1"/>
        <v>780000</v>
      </c>
    </row>
    <row r="13" spans="1:7" ht="15.65" x14ac:dyDescent="0.3">
      <c r="A13" s="29">
        <v>5</v>
      </c>
      <c r="B13" s="30"/>
      <c r="C13" s="31" t="s">
        <v>17</v>
      </c>
      <c r="D13" s="7">
        <v>1</v>
      </c>
      <c r="E13" s="7">
        <v>130000</v>
      </c>
      <c r="F13" s="7">
        <f t="shared" si="0"/>
        <v>130000</v>
      </c>
      <c r="G13" s="10">
        <f t="shared" si="1"/>
        <v>1560000</v>
      </c>
    </row>
    <row r="14" spans="1:7" ht="15.65" x14ac:dyDescent="0.3">
      <c r="A14" s="29">
        <v>6</v>
      </c>
      <c r="B14" s="30"/>
      <c r="C14" s="31" t="s">
        <v>16</v>
      </c>
      <c r="D14" s="7">
        <v>1</v>
      </c>
      <c r="E14" s="7">
        <v>130000</v>
      </c>
      <c r="F14" s="7">
        <f t="shared" si="0"/>
        <v>130000</v>
      </c>
      <c r="G14" s="10">
        <f t="shared" si="1"/>
        <v>1560000</v>
      </c>
    </row>
    <row r="15" spans="1:7" ht="21.25" customHeight="1" x14ac:dyDescent="0.3">
      <c r="A15" s="32"/>
      <c r="B15" s="82" t="s">
        <v>18</v>
      </c>
      <c r="C15" s="33"/>
      <c r="D15" s="89">
        <f>SUM(D9:D14)</f>
        <v>14.69</v>
      </c>
      <c r="E15" s="23">
        <f>SUM(E9:E14)</f>
        <v>820000</v>
      </c>
      <c r="F15" s="23">
        <f>SUM(F9:F14)</f>
        <v>1949700</v>
      </c>
      <c r="G15" s="23">
        <f>SUM(G9:G14)</f>
        <v>23396400</v>
      </c>
    </row>
    <row r="16" spans="1:7" ht="15.65" x14ac:dyDescent="0.3">
      <c r="A16" s="34"/>
      <c r="B16" s="22"/>
      <c r="C16" s="4"/>
      <c r="D16" s="20"/>
      <c r="E16" s="34"/>
      <c r="F16" s="35"/>
      <c r="G16" s="35"/>
    </row>
    <row r="17" spans="1:7" s="42" customFormat="1" ht="17.7" x14ac:dyDescent="0.25">
      <c r="A17" s="129" t="s">
        <v>68</v>
      </c>
      <c r="B17" s="129"/>
      <c r="C17" s="129"/>
      <c r="D17" s="129"/>
      <c r="E17" s="129"/>
      <c r="F17" s="129"/>
      <c r="G17" s="129"/>
    </row>
    <row r="18" spans="1:7" ht="15.65" x14ac:dyDescent="0.3">
      <c r="A18" s="34"/>
      <c r="B18" s="22"/>
      <c r="C18" s="4"/>
      <c r="D18" s="20"/>
      <c r="E18" s="34"/>
      <c r="F18" s="35"/>
      <c r="G18" s="35"/>
    </row>
    <row r="19" spans="1:7" ht="15.65" x14ac:dyDescent="0.3">
      <c r="A19" s="34"/>
      <c r="B19" s="22"/>
      <c r="C19" s="4"/>
      <c r="D19" s="20"/>
      <c r="E19" s="34"/>
      <c r="F19" s="35"/>
      <c r="G19" s="35"/>
    </row>
    <row r="20" spans="1:7" ht="15.65" x14ac:dyDescent="0.3">
      <c r="A20" s="34"/>
      <c r="B20" s="22"/>
      <c r="C20" s="4"/>
      <c r="D20" s="20"/>
      <c r="E20" s="34"/>
      <c r="F20" s="35"/>
      <c r="G20" s="35"/>
    </row>
    <row r="21" spans="1:7" ht="15.65" x14ac:dyDescent="0.3">
      <c r="A21" s="34"/>
      <c r="B21" s="22"/>
      <c r="C21" s="4"/>
      <c r="D21" s="20"/>
      <c r="E21" s="34"/>
      <c r="F21" s="35"/>
      <c r="G21" s="35"/>
    </row>
    <row r="22" spans="1:7" ht="15.65" x14ac:dyDescent="0.3">
      <c r="A22" s="34"/>
      <c r="B22" s="22"/>
      <c r="C22" s="4"/>
      <c r="D22" s="20"/>
      <c r="E22" s="34"/>
      <c r="F22" s="36"/>
      <c r="G22" s="35"/>
    </row>
    <row r="23" spans="1:7" ht="17.7" x14ac:dyDescent="0.35">
      <c r="A23" s="37"/>
      <c r="B23" s="37"/>
      <c r="C23" s="37"/>
      <c r="D23" s="38"/>
      <c r="E23" s="38"/>
      <c r="F23" s="37"/>
      <c r="G23" s="37"/>
    </row>
    <row r="24" spans="1:7" x14ac:dyDescent="0.25">
      <c r="A24" s="17"/>
      <c r="B24" s="17"/>
      <c r="C24" s="17"/>
      <c r="D24" s="17"/>
      <c r="E24" s="17"/>
      <c r="F24" s="17"/>
      <c r="G24" s="17"/>
    </row>
  </sheetData>
  <mergeCells count="6">
    <mergeCell ref="A17:G17"/>
    <mergeCell ref="A1:G1"/>
    <mergeCell ref="A2:G2"/>
    <mergeCell ref="A3:G3"/>
    <mergeCell ref="A4:G4"/>
    <mergeCell ref="A6:G6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workbookViewId="0">
      <selection activeCell="A18" sqref="A18:G18"/>
    </sheetView>
  </sheetViews>
  <sheetFormatPr defaultRowHeight="14.3" x14ac:dyDescent="0.25"/>
  <cols>
    <col min="1" max="1" width="5" customWidth="1"/>
    <col min="2" max="2" width="14.375" customWidth="1"/>
    <col min="3" max="3" width="21.875" customWidth="1"/>
    <col min="4" max="4" width="14.375" customWidth="1"/>
    <col min="5" max="5" width="17.625" customWidth="1"/>
    <col min="6" max="6" width="20.375" customWidth="1"/>
    <col min="7" max="7" width="21.375" customWidth="1"/>
    <col min="9" max="9" width="12.875" customWidth="1"/>
  </cols>
  <sheetData>
    <row r="1" spans="1:11" ht="18" customHeight="1" x14ac:dyDescent="0.3">
      <c r="A1" s="123" t="s">
        <v>2</v>
      </c>
      <c r="B1" s="123"/>
      <c r="C1" s="123"/>
      <c r="D1" s="123"/>
      <c r="E1" s="123"/>
      <c r="F1" s="123"/>
      <c r="G1" s="123"/>
      <c r="H1" s="1"/>
      <c r="I1" s="1"/>
      <c r="J1" s="1"/>
      <c r="K1" s="3"/>
    </row>
    <row r="2" spans="1:11" ht="18" customHeight="1" x14ac:dyDescent="0.3">
      <c r="A2" s="123" t="s">
        <v>3</v>
      </c>
      <c r="B2" s="123"/>
      <c r="C2" s="123"/>
      <c r="D2" s="123"/>
      <c r="E2" s="123"/>
      <c r="F2" s="123"/>
      <c r="G2" s="123"/>
      <c r="H2" s="1"/>
      <c r="I2" s="1"/>
      <c r="J2" s="1"/>
      <c r="K2" s="3"/>
    </row>
    <row r="3" spans="1:11" ht="18" customHeight="1" x14ac:dyDescent="0.3">
      <c r="A3" s="123" t="s">
        <v>36</v>
      </c>
      <c r="B3" s="123"/>
      <c r="C3" s="123"/>
      <c r="D3" s="123"/>
      <c r="E3" s="123"/>
      <c r="F3" s="123"/>
      <c r="G3" s="123"/>
      <c r="H3" s="1"/>
      <c r="I3" s="81"/>
      <c r="J3" s="1"/>
      <c r="K3" s="3"/>
    </row>
    <row r="4" spans="1:11" ht="18" customHeight="1" x14ac:dyDescent="0.3">
      <c r="A4" s="124" t="s">
        <v>77</v>
      </c>
      <c r="B4" s="124"/>
      <c r="C4" s="124"/>
      <c r="D4" s="124"/>
      <c r="E4" s="124"/>
      <c r="F4" s="124"/>
      <c r="G4" s="124"/>
      <c r="H4" s="1"/>
      <c r="I4" s="1"/>
      <c r="J4" s="1"/>
      <c r="K4" s="3"/>
    </row>
    <row r="5" spans="1:11" ht="15.65" x14ac:dyDescent="0.3">
      <c r="A5" s="1"/>
      <c r="B5" s="1"/>
      <c r="C5" s="1"/>
      <c r="D5" s="3"/>
      <c r="E5" s="3"/>
      <c r="F5" s="1"/>
      <c r="G5" s="1"/>
      <c r="H5" s="3"/>
      <c r="I5" s="3"/>
      <c r="J5" s="1"/>
      <c r="K5" s="1"/>
    </row>
    <row r="6" spans="1:11" ht="17.7" x14ac:dyDescent="0.3">
      <c r="A6" s="119" t="s">
        <v>57</v>
      </c>
      <c r="B6" s="119"/>
      <c r="C6" s="119"/>
      <c r="D6" s="119"/>
      <c r="E6" s="119"/>
      <c r="F6" s="119"/>
      <c r="G6" s="119"/>
      <c r="H6" s="1"/>
    </row>
    <row r="7" spans="1:11" ht="15.65" x14ac:dyDescent="0.3">
      <c r="A7" s="4"/>
      <c r="B7" s="4"/>
      <c r="C7" s="4"/>
      <c r="D7" s="4"/>
      <c r="E7" s="4"/>
      <c r="F7" s="1"/>
      <c r="G7" s="1"/>
    </row>
    <row r="8" spans="1:11" ht="46.9" x14ac:dyDescent="0.2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11" ht="15.65" x14ac:dyDescent="0.3">
      <c r="A9" s="7">
        <v>1</v>
      </c>
      <c r="B9" s="8"/>
      <c r="C9" s="39" t="s">
        <v>9</v>
      </c>
      <c r="D9" s="7">
        <v>1</v>
      </c>
      <c r="E9" s="7">
        <v>160000</v>
      </c>
      <c r="F9" s="10">
        <f>D9*E9</f>
        <v>160000</v>
      </c>
      <c r="G9" s="10">
        <f>F9*12</f>
        <v>1920000</v>
      </c>
    </row>
    <row r="10" spans="1:11" ht="15.65" x14ac:dyDescent="0.3">
      <c r="A10" s="7">
        <v>2</v>
      </c>
      <c r="B10" s="8"/>
      <c r="C10" s="39" t="s">
        <v>21</v>
      </c>
      <c r="D10" s="7">
        <v>7.7</v>
      </c>
      <c r="E10" s="7">
        <v>130000</v>
      </c>
      <c r="F10" s="10">
        <f t="shared" ref="F10:F15" si="0">D10*E10</f>
        <v>1001000</v>
      </c>
      <c r="G10" s="10">
        <f t="shared" ref="G10:G15" si="1">F10*12</f>
        <v>12012000</v>
      </c>
    </row>
    <row r="11" spans="1:11" ht="15.65" x14ac:dyDescent="0.3">
      <c r="A11" s="7">
        <v>3</v>
      </c>
      <c r="B11" s="8"/>
      <c r="C11" s="39" t="s">
        <v>15</v>
      </c>
      <c r="D11" s="7">
        <v>0.5</v>
      </c>
      <c r="E11" s="7">
        <v>130000</v>
      </c>
      <c r="F11" s="10">
        <f t="shared" si="0"/>
        <v>65000</v>
      </c>
      <c r="G11" s="10">
        <f t="shared" si="1"/>
        <v>780000</v>
      </c>
    </row>
    <row r="12" spans="1:11" ht="15.65" x14ac:dyDescent="0.3">
      <c r="A12" s="7">
        <v>4</v>
      </c>
      <c r="B12" s="8"/>
      <c r="C12" s="39" t="s">
        <v>16</v>
      </c>
      <c r="D12" s="7">
        <v>1</v>
      </c>
      <c r="E12" s="7">
        <v>130000</v>
      </c>
      <c r="F12" s="10">
        <f t="shared" si="0"/>
        <v>130000</v>
      </c>
      <c r="G12" s="10">
        <f t="shared" si="1"/>
        <v>1560000</v>
      </c>
    </row>
    <row r="13" spans="1:11" ht="15.65" x14ac:dyDescent="0.3">
      <c r="A13" s="7">
        <v>5</v>
      </c>
      <c r="B13" s="8"/>
      <c r="C13" s="9" t="s">
        <v>40</v>
      </c>
      <c r="D13" s="7">
        <v>1</v>
      </c>
      <c r="E13" s="7">
        <v>130000</v>
      </c>
      <c r="F13" s="10">
        <f t="shared" si="0"/>
        <v>130000</v>
      </c>
      <c r="G13" s="10">
        <f t="shared" si="1"/>
        <v>1560000</v>
      </c>
    </row>
    <row r="14" spans="1:11" ht="15.65" x14ac:dyDescent="0.3">
      <c r="A14" s="7">
        <v>6</v>
      </c>
      <c r="B14" s="8"/>
      <c r="C14" s="9" t="s">
        <v>69</v>
      </c>
      <c r="D14" s="7">
        <v>1</v>
      </c>
      <c r="E14" s="7">
        <v>135000</v>
      </c>
      <c r="F14" s="10">
        <f t="shared" si="0"/>
        <v>135000</v>
      </c>
      <c r="G14" s="10">
        <f t="shared" si="1"/>
        <v>1620000</v>
      </c>
    </row>
    <row r="15" spans="1:11" ht="15.65" customHeight="1" x14ac:dyDescent="0.3">
      <c r="A15" s="7">
        <v>7</v>
      </c>
      <c r="B15" s="8"/>
      <c r="C15" s="9" t="s">
        <v>16</v>
      </c>
      <c r="D15" s="7">
        <v>0.5</v>
      </c>
      <c r="E15" s="7">
        <v>130000</v>
      </c>
      <c r="F15" s="10">
        <f t="shared" si="0"/>
        <v>65000</v>
      </c>
      <c r="G15" s="10">
        <f t="shared" si="1"/>
        <v>780000</v>
      </c>
    </row>
    <row r="16" spans="1:11" ht="17.7" x14ac:dyDescent="0.35">
      <c r="A16" s="78"/>
      <c r="B16" s="79" t="s">
        <v>18</v>
      </c>
      <c r="C16" s="80"/>
      <c r="D16" s="43">
        <f>SUM(D9:D15)</f>
        <v>12.7</v>
      </c>
      <c r="E16" s="43">
        <f>SUM(E9:E15)</f>
        <v>945000</v>
      </c>
      <c r="F16" s="43">
        <f>SUM(F9:F15)</f>
        <v>1686000</v>
      </c>
      <c r="G16" s="84">
        <f>SUM(G9:G15)</f>
        <v>20232000</v>
      </c>
    </row>
    <row r="18" spans="1:7" s="42" customFormat="1" ht="17.7" x14ac:dyDescent="0.25">
      <c r="A18" s="129" t="s">
        <v>67</v>
      </c>
      <c r="B18" s="129"/>
      <c r="C18" s="129"/>
      <c r="D18" s="129"/>
      <c r="E18" s="129"/>
      <c r="F18" s="129"/>
      <c r="G18" s="129"/>
    </row>
  </sheetData>
  <mergeCells count="6">
    <mergeCell ref="A18:G18"/>
    <mergeCell ref="A1:G1"/>
    <mergeCell ref="A2:G2"/>
    <mergeCell ref="A3:G3"/>
    <mergeCell ref="A4:G4"/>
    <mergeCell ref="A6:G6"/>
  </mergeCells>
  <pageMargins left="0.7" right="0.7" top="0.75" bottom="0.75" header="0.3" footer="0.3"/>
  <pageSetup paperSize="9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workbookViewId="0">
      <selection activeCell="A19" sqref="A19:G19"/>
    </sheetView>
  </sheetViews>
  <sheetFormatPr defaultRowHeight="14.3" x14ac:dyDescent="0.25"/>
  <cols>
    <col min="1" max="1" width="4.875" customWidth="1"/>
    <col min="2" max="2" width="23.875" customWidth="1"/>
    <col min="3" max="3" width="20.875" customWidth="1"/>
    <col min="4" max="4" width="14.875" customWidth="1"/>
    <col min="5" max="5" width="16.375" customWidth="1"/>
    <col min="6" max="6" width="21" customWidth="1"/>
    <col min="7" max="7" width="20.125" customWidth="1"/>
    <col min="8" max="8" width="15" customWidth="1"/>
  </cols>
  <sheetData>
    <row r="1" spans="1:8" ht="18" customHeight="1" x14ac:dyDescent="0.25">
      <c r="A1" s="123" t="s">
        <v>2</v>
      </c>
      <c r="B1" s="123"/>
      <c r="C1" s="123"/>
      <c r="D1" s="123"/>
      <c r="E1" s="123"/>
      <c r="F1" s="123"/>
      <c r="G1" s="123"/>
    </row>
    <row r="2" spans="1:8" ht="18" customHeight="1" x14ac:dyDescent="0.25">
      <c r="A2" s="123" t="s">
        <v>3</v>
      </c>
      <c r="B2" s="123"/>
      <c r="C2" s="123"/>
      <c r="D2" s="123"/>
      <c r="E2" s="123"/>
      <c r="F2" s="123"/>
      <c r="G2" s="123"/>
    </row>
    <row r="3" spans="1:8" ht="18" customHeight="1" x14ac:dyDescent="0.25">
      <c r="A3" s="123" t="s">
        <v>36</v>
      </c>
      <c r="B3" s="123"/>
      <c r="C3" s="123"/>
      <c r="D3" s="123"/>
      <c r="E3" s="123"/>
      <c r="F3" s="123"/>
      <c r="G3" s="123"/>
      <c r="H3" s="21"/>
    </row>
    <row r="4" spans="1:8" ht="15.65" x14ac:dyDescent="0.25">
      <c r="A4" s="124" t="s">
        <v>77</v>
      </c>
      <c r="B4" s="124"/>
      <c r="C4" s="124"/>
      <c r="D4" s="124"/>
      <c r="E4" s="124"/>
      <c r="F4" s="124"/>
      <c r="G4" s="124"/>
    </row>
    <row r="5" spans="1:8" ht="15.65" x14ac:dyDescent="0.3">
      <c r="A5" s="1"/>
      <c r="B5" s="1"/>
      <c r="C5" s="1"/>
      <c r="D5" s="1"/>
      <c r="E5" s="3"/>
      <c r="F5" s="3"/>
      <c r="G5" s="1"/>
    </row>
    <row r="6" spans="1:8" ht="17.7" x14ac:dyDescent="0.25">
      <c r="A6" s="119" t="s">
        <v>58</v>
      </c>
      <c r="B6" s="119"/>
      <c r="C6" s="119"/>
      <c r="D6" s="119"/>
      <c r="E6" s="119"/>
      <c r="F6" s="119"/>
      <c r="G6" s="119"/>
    </row>
    <row r="7" spans="1:8" ht="15.65" x14ac:dyDescent="0.3">
      <c r="A7" s="4"/>
      <c r="B7" s="4"/>
      <c r="C7" s="4"/>
      <c r="D7" s="4"/>
      <c r="E7" s="4"/>
      <c r="F7" s="1"/>
      <c r="G7" s="1"/>
    </row>
    <row r="8" spans="1:8" ht="46.9" x14ac:dyDescent="0.25">
      <c r="A8" s="5" t="s">
        <v>0</v>
      </c>
      <c r="B8" s="6" t="s">
        <v>4</v>
      </c>
      <c r="C8" s="5" t="s">
        <v>5</v>
      </c>
      <c r="D8" s="6" t="s">
        <v>38</v>
      </c>
      <c r="E8" s="5" t="s">
        <v>6</v>
      </c>
      <c r="F8" s="6" t="s">
        <v>8</v>
      </c>
      <c r="G8" s="6" t="s">
        <v>1</v>
      </c>
    </row>
    <row r="9" spans="1:8" ht="15.65" x14ac:dyDescent="0.3">
      <c r="A9" s="7">
        <v>1</v>
      </c>
      <c r="B9" s="8"/>
      <c r="C9" s="2" t="s">
        <v>9</v>
      </c>
      <c r="D9" s="7">
        <v>1</v>
      </c>
      <c r="E9" s="52">
        <v>160000</v>
      </c>
      <c r="F9" s="102">
        <f>D9*E9</f>
        <v>160000</v>
      </c>
      <c r="G9" s="10">
        <f>F9*12</f>
        <v>1920000</v>
      </c>
    </row>
    <row r="10" spans="1:8" ht="15.65" x14ac:dyDescent="0.3">
      <c r="A10" s="7">
        <v>2</v>
      </c>
      <c r="B10" s="8"/>
      <c r="C10" s="2" t="s">
        <v>15</v>
      </c>
      <c r="D10" s="7">
        <v>0.5</v>
      </c>
      <c r="E10" s="52">
        <v>130000</v>
      </c>
      <c r="F10" s="102">
        <f t="shared" ref="F10:F16" si="0">D10*E10</f>
        <v>65000</v>
      </c>
      <c r="G10" s="10">
        <f t="shared" ref="G10:G16" si="1">F10*12</f>
        <v>780000</v>
      </c>
    </row>
    <row r="11" spans="1:8" ht="15.65" x14ac:dyDescent="0.3">
      <c r="A11" s="7">
        <v>3</v>
      </c>
      <c r="B11" s="8"/>
      <c r="C11" s="2" t="s">
        <v>73</v>
      </c>
      <c r="D11" s="7">
        <v>0.33</v>
      </c>
      <c r="E11" s="52">
        <v>141000</v>
      </c>
      <c r="F11" s="102">
        <f t="shared" si="0"/>
        <v>46530</v>
      </c>
      <c r="G11" s="10">
        <f t="shared" si="1"/>
        <v>558360</v>
      </c>
    </row>
    <row r="12" spans="1:8" ht="15.65" x14ac:dyDescent="0.3">
      <c r="A12" s="7">
        <v>4</v>
      </c>
      <c r="B12" s="8"/>
      <c r="C12" s="2" t="s">
        <v>72</v>
      </c>
      <c r="D12" s="7">
        <v>1</v>
      </c>
      <c r="E12" s="52">
        <v>141000</v>
      </c>
      <c r="F12" s="102">
        <f t="shared" si="0"/>
        <v>141000</v>
      </c>
      <c r="G12" s="10">
        <f t="shared" si="1"/>
        <v>1692000</v>
      </c>
    </row>
    <row r="13" spans="1:8" ht="15.65" x14ac:dyDescent="0.3">
      <c r="A13" s="7">
        <v>5</v>
      </c>
      <c r="B13" s="8"/>
      <c r="C13" s="2" t="s">
        <v>71</v>
      </c>
      <c r="D13" s="7">
        <v>1</v>
      </c>
      <c r="E13" s="52">
        <v>141000</v>
      </c>
      <c r="F13" s="102">
        <f t="shared" si="0"/>
        <v>141000</v>
      </c>
      <c r="G13" s="10">
        <f t="shared" si="1"/>
        <v>1692000</v>
      </c>
    </row>
    <row r="14" spans="1:8" ht="15.65" x14ac:dyDescent="0.3">
      <c r="A14" s="7">
        <v>6</v>
      </c>
      <c r="B14" s="8"/>
      <c r="C14" s="2" t="s">
        <v>70</v>
      </c>
      <c r="D14" s="7">
        <v>1</v>
      </c>
      <c r="E14" s="52">
        <v>141000</v>
      </c>
      <c r="F14" s="102">
        <f t="shared" si="0"/>
        <v>141000</v>
      </c>
      <c r="G14" s="10">
        <f t="shared" si="1"/>
        <v>1692000</v>
      </c>
    </row>
    <row r="15" spans="1:8" ht="15.65" x14ac:dyDescent="0.3">
      <c r="A15" s="7">
        <v>7</v>
      </c>
      <c r="B15" s="8"/>
      <c r="C15" s="2" t="s">
        <v>16</v>
      </c>
      <c r="D15" s="7">
        <v>1</v>
      </c>
      <c r="E15" s="52">
        <v>130000</v>
      </c>
      <c r="F15" s="102">
        <f t="shared" si="0"/>
        <v>130000</v>
      </c>
      <c r="G15" s="10">
        <f t="shared" si="1"/>
        <v>1560000</v>
      </c>
    </row>
    <row r="16" spans="1:8" ht="15.65" x14ac:dyDescent="0.3">
      <c r="A16" s="7">
        <v>8</v>
      </c>
      <c r="B16" s="8"/>
      <c r="C16" s="2" t="s">
        <v>13</v>
      </c>
      <c r="D16" s="7">
        <v>0.5</v>
      </c>
      <c r="E16" s="52">
        <v>130000</v>
      </c>
      <c r="F16" s="102">
        <f t="shared" si="0"/>
        <v>65000</v>
      </c>
      <c r="G16" s="10">
        <f t="shared" si="1"/>
        <v>780000</v>
      </c>
    </row>
    <row r="17" spans="1:7" ht="17.7" x14ac:dyDescent="0.35">
      <c r="A17" s="12"/>
      <c r="B17" s="13" t="s">
        <v>18</v>
      </c>
      <c r="C17" s="14"/>
      <c r="D17" s="43">
        <f>SUM(D9:D16)</f>
        <v>6.33</v>
      </c>
      <c r="E17" s="15">
        <f>SUM(E9:E16)</f>
        <v>1114000</v>
      </c>
      <c r="F17" s="16">
        <f>SUM(F9:F16)</f>
        <v>889530</v>
      </c>
      <c r="G17" s="84">
        <f>SUM(G9:G16)</f>
        <v>10674360</v>
      </c>
    </row>
    <row r="18" spans="1:7" ht="30.25" customHeight="1" x14ac:dyDescent="0.25"/>
    <row r="19" spans="1:7" s="42" customFormat="1" ht="17.7" x14ac:dyDescent="0.25">
      <c r="A19" s="129" t="s">
        <v>67</v>
      </c>
      <c r="B19" s="129"/>
      <c r="C19" s="129"/>
      <c r="D19" s="129"/>
      <c r="E19" s="129"/>
      <c r="F19" s="129"/>
      <c r="G19" s="129"/>
    </row>
  </sheetData>
  <mergeCells count="6">
    <mergeCell ref="A19:G19"/>
    <mergeCell ref="A1:G1"/>
    <mergeCell ref="A2:G2"/>
    <mergeCell ref="A3:G3"/>
    <mergeCell ref="A4:G4"/>
    <mergeCell ref="A6:G6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4" workbookViewId="0">
      <selection activeCell="G28" sqref="G28"/>
    </sheetView>
  </sheetViews>
  <sheetFormatPr defaultColWidth="9.125" defaultRowHeight="14.3" x14ac:dyDescent="0.25"/>
  <cols>
    <col min="1" max="1" width="4.875" style="41" customWidth="1"/>
    <col min="2" max="2" width="14" style="41" customWidth="1"/>
    <col min="3" max="3" width="29.375" style="41" customWidth="1"/>
    <col min="4" max="4" width="13" style="41" customWidth="1"/>
    <col min="5" max="5" width="16" style="100" customWidth="1"/>
    <col min="6" max="6" width="21.375" style="41" customWidth="1"/>
    <col min="7" max="7" width="23.625" style="41" customWidth="1"/>
    <col min="8" max="8" width="9.125" style="41"/>
    <col min="9" max="9" width="16.375" style="41" customWidth="1"/>
    <col min="10" max="16384" width="9.125" style="41"/>
  </cols>
  <sheetData>
    <row r="1" spans="1:9" ht="18" customHeight="1" x14ac:dyDescent="0.3">
      <c r="A1" s="135" t="s">
        <v>2</v>
      </c>
      <c r="B1" s="135"/>
      <c r="C1" s="135"/>
      <c r="D1" s="135"/>
      <c r="E1" s="135"/>
      <c r="F1" s="135"/>
      <c r="G1" s="135"/>
      <c r="I1" s="44"/>
    </row>
    <row r="2" spans="1:9" ht="18" customHeight="1" x14ac:dyDescent="0.3">
      <c r="A2" s="135" t="s">
        <v>3</v>
      </c>
      <c r="B2" s="135"/>
      <c r="C2" s="135"/>
      <c r="D2" s="135"/>
      <c r="E2" s="135"/>
      <c r="F2" s="135"/>
      <c r="G2" s="135"/>
      <c r="I2" s="44"/>
    </row>
    <row r="3" spans="1:9" ht="18" customHeight="1" x14ac:dyDescent="0.3">
      <c r="A3" s="135" t="s">
        <v>36</v>
      </c>
      <c r="B3" s="135"/>
      <c r="C3" s="135"/>
      <c r="D3" s="135"/>
      <c r="E3" s="135"/>
      <c r="F3" s="135"/>
      <c r="G3" s="135"/>
      <c r="I3" s="44"/>
    </row>
    <row r="4" spans="1:9" ht="18" customHeight="1" x14ac:dyDescent="0.3">
      <c r="A4" s="124" t="s">
        <v>77</v>
      </c>
      <c r="B4" s="124"/>
      <c r="C4" s="124"/>
      <c r="D4" s="124"/>
      <c r="E4" s="124"/>
      <c r="F4" s="124"/>
      <c r="G4" s="124"/>
      <c r="I4" s="44"/>
    </row>
    <row r="5" spans="1:9" ht="15.65" x14ac:dyDescent="0.3">
      <c r="A5" s="45"/>
      <c r="B5" s="45"/>
      <c r="C5" s="45"/>
      <c r="D5" s="45"/>
      <c r="E5" s="95"/>
      <c r="F5" s="45"/>
      <c r="G5" s="45"/>
      <c r="I5" s="44"/>
    </row>
    <row r="6" spans="1:9" s="42" customFormat="1" ht="17.7" x14ac:dyDescent="0.3">
      <c r="A6" s="129" t="s">
        <v>59</v>
      </c>
      <c r="B6" s="129"/>
      <c r="C6" s="129"/>
      <c r="D6" s="129"/>
      <c r="E6" s="129"/>
      <c r="F6" s="129"/>
      <c r="G6" s="129"/>
      <c r="I6" s="3"/>
    </row>
    <row r="7" spans="1:9" s="42" customFormat="1" ht="15.65" x14ac:dyDescent="0.3">
      <c r="A7" s="1"/>
      <c r="B7" s="1"/>
      <c r="E7" s="96"/>
      <c r="F7" s="3"/>
      <c r="G7" s="1"/>
      <c r="H7" s="1"/>
    </row>
    <row r="8" spans="1:9" s="42" customFormat="1" ht="46.9" x14ac:dyDescent="0.3">
      <c r="A8" s="5" t="s">
        <v>0</v>
      </c>
      <c r="B8" s="6" t="s">
        <v>4</v>
      </c>
      <c r="C8" s="5" t="s">
        <v>5</v>
      </c>
      <c r="D8" s="6" t="s">
        <v>38</v>
      </c>
      <c r="E8" s="97" t="s">
        <v>6</v>
      </c>
      <c r="F8" s="6" t="s">
        <v>8</v>
      </c>
      <c r="G8" s="6" t="s">
        <v>1</v>
      </c>
      <c r="H8" s="1"/>
    </row>
    <row r="9" spans="1:9" s="42" customFormat="1" ht="16.3" x14ac:dyDescent="0.3">
      <c r="A9" s="7">
        <v>1</v>
      </c>
      <c r="B9" s="8"/>
      <c r="C9" s="24" t="s">
        <v>9</v>
      </c>
      <c r="D9" s="7">
        <v>1</v>
      </c>
      <c r="E9" s="7">
        <v>319000</v>
      </c>
      <c r="F9" s="10">
        <v>319000</v>
      </c>
      <c r="G9" s="39">
        <f>F9*12</f>
        <v>3828000</v>
      </c>
      <c r="I9" s="94"/>
    </row>
    <row r="10" spans="1:9" s="42" customFormat="1" ht="16.3" x14ac:dyDescent="0.3">
      <c r="A10" s="7">
        <v>2</v>
      </c>
      <c r="B10" s="8"/>
      <c r="C10" s="24" t="s">
        <v>65</v>
      </c>
      <c r="D10" s="7">
        <v>1</v>
      </c>
      <c r="E10" s="7">
        <v>237000</v>
      </c>
      <c r="F10" s="7">
        <v>237000</v>
      </c>
      <c r="G10" s="39">
        <f>F10*12</f>
        <v>2844000</v>
      </c>
      <c r="I10" s="94"/>
    </row>
    <row r="11" spans="1:9" s="42" customFormat="1" ht="16.3" x14ac:dyDescent="0.3">
      <c r="A11" s="7">
        <v>3</v>
      </c>
      <c r="B11" s="8"/>
      <c r="C11" s="24" t="s">
        <v>15</v>
      </c>
      <c r="D11" s="7">
        <v>1</v>
      </c>
      <c r="E11" s="7">
        <v>237000</v>
      </c>
      <c r="F11" s="7">
        <v>237000</v>
      </c>
      <c r="G11" s="39">
        <f t="shared" ref="G11:G26" si="0">F11*12</f>
        <v>2844000</v>
      </c>
      <c r="I11" s="94"/>
    </row>
    <row r="12" spans="1:9" s="42" customFormat="1" ht="16.3" x14ac:dyDescent="0.3">
      <c r="A12" s="7">
        <v>4</v>
      </c>
      <c r="B12" s="8"/>
      <c r="C12" s="24" t="s">
        <v>22</v>
      </c>
      <c r="D12" s="7">
        <v>1</v>
      </c>
      <c r="E12" s="7">
        <v>237000</v>
      </c>
      <c r="F12" s="10">
        <f t="shared" ref="F12:F26" si="1">SUM(E12*D12)</f>
        <v>237000</v>
      </c>
      <c r="G12" s="39">
        <f t="shared" si="0"/>
        <v>2844000</v>
      </c>
      <c r="I12" s="94"/>
    </row>
    <row r="13" spans="1:9" s="42" customFormat="1" ht="16.3" x14ac:dyDescent="0.3">
      <c r="A13" s="7">
        <v>5</v>
      </c>
      <c r="B13" s="8"/>
      <c r="C13" s="24" t="s">
        <v>23</v>
      </c>
      <c r="D13" s="7">
        <v>2</v>
      </c>
      <c r="E13" s="7">
        <v>121000</v>
      </c>
      <c r="F13" s="10">
        <f>SUM(E13*D13)</f>
        <v>242000</v>
      </c>
      <c r="G13" s="39">
        <f t="shared" si="0"/>
        <v>2904000</v>
      </c>
      <c r="I13" s="94"/>
    </row>
    <row r="14" spans="1:9" s="42" customFormat="1" ht="16.3" x14ac:dyDescent="0.3">
      <c r="A14" s="7">
        <v>6</v>
      </c>
      <c r="B14" s="2"/>
      <c r="C14" s="2" t="s">
        <v>51</v>
      </c>
      <c r="D14" s="7">
        <v>9</v>
      </c>
      <c r="E14" s="7">
        <v>198000</v>
      </c>
      <c r="F14" s="10">
        <f t="shared" si="1"/>
        <v>1782000</v>
      </c>
      <c r="G14" s="39">
        <f t="shared" si="0"/>
        <v>21384000</v>
      </c>
      <c r="I14" s="94"/>
    </row>
    <row r="15" spans="1:9" s="42" customFormat="1" ht="16.3" x14ac:dyDescent="0.3">
      <c r="A15" s="7">
        <v>7</v>
      </c>
      <c r="B15" s="2"/>
      <c r="C15" s="2" t="s">
        <v>49</v>
      </c>
      <c r="D15" s="7">
        <v>2</v>
      </c>
      <c r="E15" s="7">
        <v>198000</v>
      </c>
      <c r="F15" s="10">
        <f t="shared" si="1"/>
        <v>396000</v>
      </c>
      <c r="G15" s="39">
        <f t="shared" si="0"/>
        <v>4752000</v>
      </c>
      <c r="I15" s="94"/>
    </row>
    <row r="16" spans="1:9" s="42" customFormat="1" ht="16.3" x14ac:dyDescent="0.3">
      <c r="A16" s="7">
        <v>8</v>
      </c>
      <c r="B16" s="2"/>
      <c r="C16" s="2" t="s">
        <v>24</v>
      </c>
      <c r="D16" s="7">
        <v>2</v>
      </c>
      <c r="E16" s="7">
        <v>187000</v>
      </c>
      <c r="F16" s="10">
        <f t="shared" si="1"/>
        <v>374000</v>
      </c>
      <c r="G16" s="39">
        <f t="shared" si="0"/>
        <v>4488000</v>
      </c>
      <c r="I16" s="94"/>
    </row>
    <row r="17" spans="1:9" s="42" customFormat="1" ht="16.3" x14ac:dyDescent="0.3">
      <c r="A17" s="7">
        <v>9</v>
      </c>
      <c r="B17" s="8"/>
      <c r="C17" s="66" t="s">
        <v>31</v>
      </c>
      <c r="D17" s="67">
        <v>6</v>
      </c>
      <c r="E17" s="67">
        <v>138000</v>
      </c>
      <c r="F17" s="10">
        <f t="shared" si="1"/>
        <v>828000</v>
      </c>
      <c r="G17" s="39">
        <f t="shared" si="0"/>
        <v>9936000</v>
      </c>
      <c r="I17" s="94"/>
    </row>
    <row r="18" spans="1:9" s="42" customFormat="1" ht="16.3" x14ac:dyDescent="0.3">
      <c r="A18" s="7">
        <v>10</v>
      </c>
      <c r="B18" s="8"/>
      <c r="C18" s="24" t="s">
        <v>25</v>
      </c>
      <c r="D18" s="7">
        <v>1</v>
      </c>
      <c r="E18" s="7">
        <v>146000</v>
      </c>
      <c r="F18" s="10">
        <f t="shared" si="1"/>
        <v>146000</v>
      </c>
      <c r="G18" s="39">
        <f t="shared" si="0"/>
        <v>1752000</v>
      </c>
      <c r="I18" s="94"/>
    </row>
    <row r="19" spans="1:9" s="42" customFormat="1" ht="16.3" x14ac:dyDescent="0.3">
      <c r="A19" s="7">
        <v>11</v>
      </c>
      <c r="B19" s="8"/>
      <c r="C19" s="24" t="s">
        <v>26</v>
      </c>
      <c r="D19" s="7">
        <v>2</v>
      </c>
      <c r="E19" s="7">
        <v>204000</v>
      </c>
      <c r="F19" s="10">
        <f t="shared" si="1"/>
        <v>408000</v>
      </c>
      <c r="G19" s="39">
        <f t="shared" si="0"/>
        <v>4896000</v>
      </c>
      <c r="I19" s="94"/>
    </row>
    <row r="20" spans="1:9" s="42" customFormat="1" ht="16.3" x14ac:dyDescent="0.3">
      <c r="A20" s="7">
        <v>13</v>
      </c>
      <c r="B20" s="8"/>
      <c r="C20" s="24" t="s">
        <v>28</v>
      </c>
      <c r="D20" s="7">
        <v>8</v>
      </c>
      <c r="E20" s="7">
        <v>176000</v>
      </c>
      <c r="F20" s="10">
        <f t="shared" si="1"/>
        <v>1408000</v>
      </c>
      <c r="G20" s="39">
        <f t="shared" si="0"/>
        <v>16896000</v>
      </c>
      <c r="I20" s="94"/>
    </row>
    <row r="21" spans="1:9" s="42" customFormat="1" ht="16.3" x14ac:dyDescent="0.3">
      <c r="A21" s="7">
        <v>14</v>
      </c>
      <c r="B21" s="8"/>
      <c r="C21" s="24" t="s">
        <v>66</v>
      </c>
      <c r="D21" s="7">
        <v>2</v>
      </c>
      <c r="E21" s="7">
        <v>176000</v>
      </c>
      <c r="F21" s="10">
        <f t="shared" si="1"/>
        <v>352000</v>
      </c>
      <c r="G21" s="39">
        <f t="shared" si="0"/>
        <v>4224000</v>
      </c>
      <c r="I21" s="94"/>
    </row>
    <row r="22" spans="1:9" s="42" customFormat="1" ht="16.3" x14ac:dyDescent="0.3">
      <c r="A22" s="7">
        <v>15</v>
      </c>
      <c r="B22" s="8"/>
      <c r="C22" s="24" t="s">
        <v>29</v>
      </c>
      <c r="D22" s="52">
        <v>10</v>
      </c>
      <c r="E22" s="7">
        <v>138000</v>
      </c>
      <c r="F22" s="10">
        <f t="shared" si="1"/>
        <v>1380000</v>
      </c>
      <c r="G22" s="39">
        <f t="shared" si="0"/>
        <v>16560000</v>
      </c>
      <c r="I22" s="94"/>
    </row>
    <row r="23" spans="1:9" s="46" customFormat="1" ht="16.3" x14ac:dyDescent="0.3">
      <c r="A23" s="7">
        <v>16</v>
      </c>
      <c r="B23" s="53"/>
      <c r="C23" s="54" t="s">
        <v>19</v>
      </c>
      <c r="D23" s="52">
        <v>3</v>
      </c>
      <c r="E23" s="52">
        <v>121000</v>
      </c>
      <c r="F23" s="68">
        <f t="shared" si="1"/>
        <v>363000</v>
      </c>
      <c r="G23" s="55">
        <f t="shared" si="0"/>
        <v>4356000</v>
      </c>
      <c r="I23" s="94"/>
    </row>
    <row r="24" spans="1:9" s="46" customFormat="1" ht="16.3" x14ac:dyDescent="0.3">
      <c r="A24" s="7">
        <v>17</v>
      </c>
      <c r="B24" s="53"/>
      <c r="C24" s="54" t="s">
        <v>30</v>
      </c>
      <c r="D24" s="52">
        <v>2</v>
      </c>
      <c r="E24" s="52">
        <v>176000</v>
      </c>
      <c r="F24" s="68">
        <f t="shared" si="1"/>
        <v>352000</v>
      </c>
      <c r="G24" s="55">
        <f t="shared" si="0"/>
        <v>4224000</v>
      </c>
      <c r="I24" s="94"/>
    </row>
    <row r="25" spans="1:9" s="46" customFormat="1" ht="16.3" x14ac:dyDescent="0.3">
      <c r="A25" s="7">
        <v>18</v>
      </c>
      <c r="B25" s="53"/>
      <c r="C25" s="54" t="s">
        <v>35</v>
      </c>
      <c r="D25" s="52">
        <v>1</v>
      </c>
      <c r="E25" s="52">
        <v>121000</v>
      </c>
      <c r="F25" s="68">
        <f t="shared" si="1"/>
        <v>121000</v>
      </c>
      <c r="G25" s="55">
        <f t="shared" si="0"/>
        <v>1452000</v>
      </c>
      <c r="I25" s="94"/>
    </row>
    <row r="26" spans="1:9" s="46" customFormat="1" ht="16.3" x14ac:dyDescent="0.3">
      <c r="A26" s="7">
        <v>19</v>
      </c>
      <c r="B26" s="53"/>
      <c r="C26" s="54" t="s">
        <v>61</v>
      </c>
      <c r="D26" s="52">
        <v>0.5</v>
      </c>
      <c r="E26" s="52">
        <v>121000</v>
      </c>
      <c r="F26" s="68">
        <f t="shared" si="1"/>
        <v>60500</v>
      </c>
      <c r="G26" s="55">
        <f t="shared" si="0"/>
        <v>726000</v>
      </c>
      <c r="I26" s="94"/>
    </row>
    <row r="27" spans="1:9" s="46" customFormat="1" ht="17.7" x14ac:dyDescent="0.35">
      <c r="A27" s="57"/>
      <c r="B27" s="58" t="s">
        <v>18</v>
      </c>
      <c r="C27" s="59"/>
      <c r="D27" s="69">
        <f>SUM(D9:D26)</f>
        <v>54.5</v>
      </c>
      <c r="E27" s="69">
        <f>SUM(E9:E26)</f>
        <v>3251000</v>
      </c>
      <c r="F27" s="70">
        <f>SUM(F9:F26)</f>
        <v>9242500</v>
      </c>
      <c r="G27" s="60">
        <f>SUM(G9:G26)</f>
        <v>110910000</v>
      </c>
    </row>
    <row r="28" spans="1:9" s="46" customFormat="1" ht="27" customHeight="1" x14ac:dyDescent="0.35">
      <c r="A28" s="61"/>
      <c r="B28" s="61"/>
      <c r="C28" s="61"/>
      <c r="D28" s="62"/>
      <c r="E28" s="98"/>
      <c r="F28" s="61"/>
      <c r="G28" s="61"/>
    </row>
    <row r="29" spans="1:9" s="42" customFormat="1" ht="17.7" x14ac:dyDescent="0.25">
      <c r="A29" s="129" t="s">
        <v>67</v>
      </c>
      <c r="B29" s="129"/>
      <c r="C29" s="129"/>
      <c r="D29" s="129"/>
      <c r="E29" s="129"/>
      <c r="F29" s="129"/>
      <c r="G29" s="129"/>
    </row>
    <row r="30" spans="1:9" s="46" customFormat="1" x14ac:dyDescent="0.25">
      <c r="E30" s="99"/>
    </row>
    <row r="31" spans="1:9" s="46" customFormat="1" x14ac:dyDescent="0.25">
      <c r="E31" s="99"/>
    </row>
    <row r="32" spans="1:9" s="46" customFormat="1" x14ac:dyDescent="0.25">
      <c r="E32" s="99"/>
    </row>
    <row r="33" spans="5:5" s="46" customFormat="1" x14ac:dyDescent="0.25">
      <c r="E33" s="99"/>
    </row>
    <row r="34" spans="5:5" s="46" customFormat="1" x14ac:dyDescent="0.25">
      <c r="E34" s="99"/>
    </row>
    <row r="35" spans="5:5" s="46" customFormat="1" x14ac:dyDescent="0.25">
      <c r="E35" s="99"/>
    </row>
    <row r="36" spans="5:5" s="46" customFormat="1" x14ac:dyDescent="0.25">
      <c r="E36" s="99"/>
    </row>
  </sheetData>
  <mergeCells count="6">
    <mergeCell ref="A29:G29"/>
    <mergeCell ref="A6:G6"/>
    <mergeCell ref="A1:G1"/>
    <mergeCell ref="A2:G2"/>
    <mergeCell ref="A3:G3"/>
    <mergeCell ref="A4:G4"/>
  </mergeCells>
  <pageMargins left="0.7" right="0.7" top="0.25" bottom="0.25" header="0.3" footer="0.3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N3 մ-մ</vt:lpstr>
      <vt:lpstr>N5 մ-մ</vt:lpstr>
      <vt:lpstr>Վահանի մ-մ</vt:lpstr>
      <vt:lpstr>Թթուջրի մ-մ</vt:lpstr>
      <vt:lpstr>Ջիլի մ-մ</vt:lpstr>
      <vt:lpstr>երաժշ.</vt:lpstr>
      <vt:lpstr>գեղ.</vt:lpstr>
      <vt:lpstr>մարզ.</vt:lpstr>
      <vt:lpstr>կոմուն.</vt:lpstr>
      <vt:lpstr>գյուղ.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2025-07-07T12:28:41Z</dcterms:modified>
</cp:coreProperties>
</file>