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F8A2F1F-1A61-49B1-B9F5-2C7B8DD1CDA2}" xr6:coauthVersionLast="36" xr6:coauthVersionMax="37" xr10:uidLastSave="{00000000-0000-0000-0000-000000000000}"/>
  <bookViews>
    <workbookView xWindow="0" yWindow="0" windowWidth="28755" windowHeight="11745" xr2:uid="{00000000-000D-0000-FFFF-FFFF00000000}"/>
  </bookViews>
  <sheets>
    <sheet name="N3" sheetId="4" r:id="rId1"/>
    <sheet name="N5" sheetId="5" r:id="rId2"/>
    <sheet name="Վահանի մ-մ" sheetId="2" r:id="rId3"/>
    <sheet name="Թթուջրի մ-մ" sheetId="12" r:id="rId4"/>
    <sheet name="Ջիլի մ-մ" sheetId="13" r:id="rId5"/>
    <sheet name="գրադ." sheetId="6" r:id="rId6"/>
    <sheet name="երաժշ." sheetId="7" r:id="rId7"/>
    <sheet name="գեղ." sheetId="8" r:id="rId8"/>
    <sheet name="մարզ." sheetId="9" r:id="rId9"/>
    <sheet name="կոմուն." sheetId="10" r:id="rId10"/>
    <sheet name="գյուղ." sheetId="14" r:id="rId11"/>
  </sheets>
  <calcPr calcId="191029"/>
</workbook>
</file>

<file path=xl/calcChain.xml><?xml version="1.0" encoding="utf-8"?>
<calcChain xmlns="http://schemas.openxmlformats.org/spreadsheetml/2006/main">
  <c r="F22" i="10" l="1"/>
  <c r="G22" i="10" s="1"/>
  <c r="G10" i="10"/>
  <c r="G9" i="10"/>
  <c r="G20" i="5" l="1"/>
  <c r="F14" i="7" l="1"/>
  <c r="E14" i="7"/>
  <c r="H19" i="2" l="1"/>
  <c r="G10" i="5"/>
  <c r="H10" i="4"/>
  <c r="F27" i="4"/>
  <c r="G18" i="14" l="1"/>
  <c r="G10" i="14"/>
  <c r="G11" i="14"/>
  <c r="G12" i="14"/>
  <c r="G13" i="14"/>
  <c r="G14" i="14"/>
  <c r="G15" i="14"/>
  <c r="G9" i="14"/>
  <c r="G19" i="14" l="1"/>
  <c r="G13" i="9"/>
  <c r="H10" i="13" l="1"/>
  <c r="H11" i="13"/>
  <c r="H12" i="13"/>
  <c r="H13" i="13"/>
  <c r="H14" i="13"/>
  <c r="H15" i="13"/>
  <c r="H16" i="13"/>
  <c r="H17" i="13"/>
  <c r="G11" i="10" l="1"/>
  <c r="G11" i="9" l="1"/>
  <c r="G10" i="9" l="1"/>
  <c r="G12" i="9"/>
  <c r="G14" i="9"/>
  <c r="G15" i="9"/>
  <c r="G9" i="9"/>
  <c r="G10" i="8" l="1"/>
  <c r="G11" i="8"/>
  <c r="G12" i="8"/>
  <c r="G13" i="8"/>
  <c r="G9" i="8"/>
  <c r="G10" i="6"/>
  <c r="G10" i="7"/>
  <c r="G11" i="7"/>
  <c r="G12" i="7"/>
  <c r="G13" i="7"/>
  <c r="G9" i="7"/>
  <c r="G11" i="6"/>
  <c r="G9" i="6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9" i="12"/>
  <c r="H10" i="2"/>
  <c r="H11" i="2"/>
  <c r="H12" i="2"/>
  <c r="H13" i="2"/>
  <c r="H14" i="2"/>
  <c r="H15" i="2"/>
  <c r="H16" i="2"/>
  <c r="H17" i="2"/>
  <c r="H18" i="2"/>
  <c r="H20" i="2"/>
  <c r="H21" i="2"/>
  <c r="H9" i="2"/>
  <c r="G12" i="5"/>
  <c r="G13" i="5"/>
  <c r="G14" i="5"/>
  <c r="G15" i="5"/>
  <c r="G16" i="5"/>
  <c r="G17" i="5"/>
  <c r="G18" i="5"/>
  <c r="G19" i="5"/>
  <c r="G21" i="5"/>
  <c r="G22" i="5"/>
  <c r="G23" i="5"/>
  <c r="G24" i="5"/>
  <c r="G25" i="5"/>
  <c r="G11" i="5"/>
  <c r="G9" i="5"/>
  <c r="H14" i="4"/>
  <c r="H15" i="4"/>
  <c r="H16" i="4"/>
  <c r="H18" i="4"/>
  <c r="H19" i="4"/>
  <c r="H20" i="4"/>
  <c r="H21" i="4"/>
  <c r="H22" i="4"/>
  <c r="H23" i="4"/>
  <c r="H24" i="4"/>
  <c r="H25" i="4"/>
  <c r="H26" i="4"/>
  <c r="H13" i="4"/>
  <c r="H9" i="13"/>
  <c r="G14" i="7" l="1"/>
  <c r="D16" i="9"/>
  <c r="G16" i="9" l="1"/>
  <c r="F27" i="10"/>
  <c r="G27" i="10" s="1"/>
  <c r="F26" i="10"/>
  <c r="G26" i="10" s="1"/>
  <c r="F25" i="10"/>
  <c r="G25" i="10" s="1"/>
  <c r="F24" i="10"/>
  <c r="G24" i="10" s="1"/>
  <c r="F23" i="10"/>
  <c r="G23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E28" i="10"/>
  <c r="G12" i="10" l="1"/>
  <c r="F28" i="10"/>
  <c r="G28" i="10"/>
  <c r="D28" i="10"/>
  <c r="G24" i="12" l="1"/>
  <c r="F24" i="12"/>
  <c r="E24" i="12"/>
  <c r="D24" i="12"/>
  <c r="F16" i="9" l="1"/>
  <c r="E16" i="9"/>
  <c r="G14" i="8"/>
  <c r="F14" i="8"/>
  <c r="D14" i="8"/>
  <c r="H27" i="4"/>
  <c r="G12" i="6"/>
  <c r="F12" i="6"/>
  <c r="E12" i="6"/>
  <c r="D12" i="6"/>
  <c r="G26" i="5"/>
  <c r="F26" i="5"/>
  <c r="E26" i="5"/>
  <c r="D26" i="5"/>
  <c r="H22" i="2"/>
  <c r="G22" i="2"/>
  <c r="F22" i="2"/>
  <c r="E22" i="2"/>
</calcChain>
</file>

<file path=xl/sharedStrings.xml><?xml version="1.0" encoding="utf-8"?>
<sst xmlns="http://schemas.openxmlformats.org/spreadsheetml/2006/main" count="315" uniqueCount="99">
  <si>
    <t>Հ/Հ</t>
  </si>
  <si>
    <t>ՏԱՐԵԿԱՆ ԱՇԽԱՏԱՎԱՐՁ</t>
  </si>
  <si>
    <t>Հավելված 1</t>
  </si>
  <si>
    <t xml:space="preserve"> ՀՀ Գեղարքունիքի մարզի</t>
  </si>
  <si>
    <t>ԱՆՈՒՆ ԱԶԳԱՆՈՒՆ</t>
  </si>
  <si>
    <t>ՊԱՇՏՈՆԸ</t>
  </si>
  <si>
    <t>ԴՐՈՒՅՔԸ</t>
  </si>
  <si>
    <t>ԲԱՐՁՐ ԼԵՌՆԱՅԻՆ</t>
  </si>
  <si>
    <t>ԸՆԴԱՄԵՆԸ ԱՄՍԱԿԱՆ ԱՇԽԱՏԱՎԱՐՁ</t>
  </si>
  <si>
    <t>տնօրեն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</si>
  <si>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</si>
  <si>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</si>
  <si>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</si>
  <si>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</si>
  <si>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</si>
  <si>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</si>
  <si>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</si>
  <si>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</si>
  <si>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>0,5</t>
  </si>
  <si>
    <t>ԸՆԴԱՄԵՆԸ</t>
  </si>
  <si>
    <t>պահակ</t>
  </si>
  <si>
    <t>դասատու</t>
  </si>
  <si>
    <t>ուսուցիչ</t>
  </si>
  <si>
    <t>մարզիչ</t>
  </si>
  <si>
    <t>ինժեներ</t>
  </si>
  <si>
    <t>վարորդ-մեխանիկ</t>
  </si>
  <si>
    <t>վարորդ աղբահանության</t>
  </si>
  <si>
    <t>պահեստապետ</t>
  </si>
  <si>
    <t>էլեկտրիկ</t>
  </si>
  <si>
    <t>տրակտորիստ</t>
  </si>
  <si>
    <t>բանվոր</t>
  </si>
  <si>
    <t>հավաքարար փողոցների</t>
  </si>
  <si>
    <t>զոդող բանվոր</t>
  </si>
  <si>
    <t>բանվոր աղբահանության</t>
  </si>
  <si>
    <t>1</t>
  </si>
  <si>
    <t>13,69</t>
  </si>
  <si>
    <t>տնտեսվար, պահակ</t>
  </si>
  <si>
    <t>հավաքարար, լվացքարար</t>
  </si>
  <si>
    <t>դերձակ</t>
  </si>
  <si>
    <t>օպերատոր-գործավար</t>
  </si>
  <si>
    <t xml:space="preserve">              Ճամբարակ համայնքի ավագանու</t>
  </si>
  <si>
    <t xml:space="preserve">օժանդակ բանվոր </t>
  </si>
  <si>
    <t>ՀԱՍՏԻ-ՔԱՅԻՆ ՄԻԱՎՈՐ</t>
  </si>
  <si>
    <t>երաժշտական դաստիարակ</t>
  </si>
  <si>
    <t>պահակ, տնտեսվար</t>
  </si>
  <si>
    <t>ֆիզ. հրահանգիչ</t>
  </si>
  <si>
    <t>հնոցապան</t>
  </si>
  <si>
    <t>0.5</t>
  </si>
  <si>
    <t>573000</t>
  </si>
  <si>
    <t>վարչական բնակավայրերի սպասարկող</t>
  </si>
  <si>
    <t>1680000</t>
  </si>
  <si>
    <t>անասնաբույժ</t>
  </si>
  <si>
    <t>770000</t>
  </si>
  <si>
    <t>330000</t>
  </si>
  <si>
    <t>ոռոգման ջրի սպասարկող</t>
  </si>
  <si>
    <t>220000</t>
  </si>
  <si>
    <t>խմելու ջրի սպասարկող</t>
  </si>
  <si>
    <t>կոմբայնավար</t>
  </si>
  <si>
    <t>գործավարձային</t>
  </si>
  <si>
    <t>հանդապահ</t>
  </si>
  <si>
    <t>սեզոնային</t>
  </si>
  <si>
    <t>վարորդ (էքսկավատորի)</t>
  </si>
  <si>
    <t xml:space="preserve"> 2023թ. հունվարի 18-ի N 4-Ա որոշման</t>
  </si>
  <si>
    <t>906.000</t>
  </si>
  <si>
    <t>52.000</t>
  </si>
  <si>
    <t>10.410.000</t>
  </si>
  <si>
    <t>7</t>
  </si>
  <si>
    <t>տեղակալ</t>
  </si>
  <si>
    <t>վարորդ</t>
  </si>
  <si>
    <t>110000</t>
  </si>
  <si>
    <t>«ՃԱՄԲԱՐԱԿ ՀԱՄԱՅՆՔԻ N3 ՄՍՈՒՐ-ՄԱՆԿԱՊԱՐՏԵԶ» ՀՈԱԿ</t>
  </si>
  <si>
    <t>«ՃԱՄԲԱՐԱԿ ՀԱՄԱՅՆՔԻ N 5 ՄՍՈՒՐ-ՄԱՆԿԱՊԱՐՏԵԶ» ՀՈԱԿ</t>
  </si>
  <si>
    <t>«ՃԱՄԲԱՐԱԿ ՀԱՄԱՅՆՔԻ ՎԱՀԱՆ ԳՅՈւՂԻ ՄՍՈՒՐ-ՄԱՆԿԱՊԱՐՏԵԶ» ՀՈԱԿ</t>
  </si>
  <si>
    <t>«ՃԱՄԲԱՐԱԿ ՀԱՄԱՅՆՔԻ ԹԹՈւՋՈւՐ ԳՅՈւՂԻ ՄՍՈՒՐ-ՄԱՆԿԱՊԱՐՏԵԶ» ՀՈԱԿ</t>
  </si>
  <si>
    <t>«ՃԱՄԲԱՐԱԿ ՀԱՄԱՅՆՔԻ ՋԻԼ ԳՅՈւՂԻ ՄՍՈՒՐ-ՄԱՆԿԱՊԱՐՏԵԶ» ՀՈԱԿ</t>
  </si>
  <si>
    <t>«ՃԱՄԲԱՐԱԿ ՀԱՄԱՅՆՔԻ ԿԵՆՏՐՈՆԱԿԱՆ ԳՐԱԴԱՐԱՆ» ՀՈԱԿ</t>
  </si>
  <si>
    <t>«ՃԱՄԲԱՐԱԿ ՀԱՄԱՅՆՔԻ ԵՐԱԺՇՏԱԿԱՆ ԴՊՐՈՑ» ՀՈԱԿ</t>
  </si>
  <si>
    <t>«ՃԱՄԲԱՐԱԿ ՀԱՄԱՅՆՔԻ Է. ՂՈՒԼՅԱՆԻ ԱՆՎԱՆ ԳԵՂԱՐՎԵՍՏԻ ԴՊՐՈՑ» ՀՈԱԿ</t>
  </si>
  <si>
    <t>«ՃԱՄԲԱՐԱԿ ՀԱՄԱՅՆՔԻ ՄԱՆԿԱՊԱՏԱՆԵԿԱՆ ՄԱՐԶԱԴՊՐՈՑ» ՀՈԱԿ</t>
  </si>
  <si>
    <t>«ՃԱՄԲԱՐԱԿ ՀԱՄԱՅՆՔԻ ԿՈՄՈւՆԱԼ ՏՆՏԵՍՈւԹՅՈւՆ» ՀՈԱԿ</t>
  </si>
  <si>
    <t>«ՃԱՄԲԱՐԱԿ ՀԱՄԱՅՆՔԻ ԳՅՈւՂԱՏՆՏԵՍՈւԹՅԱՆ ՍՊԱՍԱՐԿՈւՄ» ՀՈԱԿ</t>
  </si>
  <si>
    <t>հավաքարար վարչ. շենքի</t>
  </si>
  <si>
    <t>1650000</t>
  </si>
  <si>
    <t>1.086.000</t>
  </si>
  <si>
    <t>խոհարարի օգնական</t>
  </si>
  <si>
    <t>10.25</t>
  </si>
  <si>
    <t>մեթոդիստ, տնօրենի ուս. գծով տեղակալ</t>
  </si>
  <si>
    <t>լվացքարար, հավաքարար</t>
  </si>
  <si>
    <t>0.75</t>
  </si>
  <si>
    <t>290000</t>
  </si>
  <si>
    <t>տնօրենի տեղակալ</t>
  </si>
  <si>
    <t>փականագործ</t>
  </si>
  <si>
    <t>55000</t>
  </si>
  <si>
    <t>46.5</t>
  </si>
  <si>
    <t>Համայնքի ղեկավար՝                                 Վ. Ադամյան</t>
  </si>
  <si>
    <t>18</t>
  </si>
  <si>
    <t>դաստիարակ /Շողակաթ/</t>
  </si>
  <si>
    <t xml:space="preserve"> 2023թ. ապրիլի 28-ի N 64-Ա որոշման</t>
  </si>
  <si>
    <t>ՀԱՎԵԼԱՎՃԱՐ/ԱՄՍԱԿԱՆ (Բարձր լեռնային)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</si>
</sst>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1"/>
      <color rgb="FFFF0000"/>
      <name val="GHEA Grapalat"/>
      <family val="3"/>
    </font>
    <font>
      <sz val="11"/>
      <color rgb="FFFF0000"/>
      <name val="Calibri"/>
      <family val="2"/>
      <scheme val="minor"/>
    </font>
    <font>
      <b/>
      <sz val="11"/>
      <color rgb="FFFF0000"/>
      <name val="GHEA Grapalat"/>
      <family val="3"/>
    </font>
    <font>
      <b/>
      <sz val="11"/>
      <name val="GHEA Grapalat"/>
      <family val="3"/>
    </font>
    <font>
      <sz val="11"/>
      <name val="Calibri"/>
      <family val="2"/>
      <scheme val="minor"/>
    </font>
    <font>
      <b/>
      <sz val="12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7" fillId="0" borderId="0"/>
  </cellStyleXfs>
  <cellXfs count="108">
    <xf numFmtId="0" fontId="0" fillId="0" borderId="0" xfId="0"/>
    <xf numFmtId="0" fontId="5" fillId="0" borderId="0" xfId="0" applyFont="1"/>
    <xf numFmtId="0" fontId="5" fillId="0" borderId="3" xfId="0" applyFont="1" applyBorder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/>
    <xf numFmtId="49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49" fontId="5" fillId="0" borderId="3" xfId="0" applyNumberFormat="1" applyFont="1" applyFill="1" applyBorder="1"/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/>
    <xf numFmtId="0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49" fontId="6" fillId="0" borderId="3" xfId="0" applyNumberFormat="1" applyFont="1" applyBorder="1"/>
    <xf numFmtId="0" fontId="6" fillId="0" borderId="3" xfId="0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5" fillId="0" borderId="1" xfId="0" applyFont="1" applyBorder="1"/>
    <xf numFmtId="0" fontId="5" fillId="0" borderId="4" xfId="0" applyNumberFormat="1" applyFont="1" applyBorder="1" applyAlignment="1">
      <alignment horizontal="center" vertical="center"/>
    </xf>
    <xf numFmtId="0" fontId="6" fillId="0" borderId="6" xfId="0" applyFont="1" applyBorder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1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0" fillId="0" borderId="0" xfId="0" applyFont="1"/>
    <xf numFmtId="0" fontId="9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7" fillId="0" borderId="0" xfId="0" applyFont="1"/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/>
    <xf numFmtId="0" fontId="17" fillId="0" borderId="3" xfId="0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wrapText="1"/>
    </xf>
    <xf numFmtId="49" fontId="17" fillId="0" borderId="3" xfId="0" applyNumberFormat="1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5" fillId="0" borderId="0" xfId="0" applyFont="1" applyBorder="1"/>
    <xf numFmtId="0" fontId="17" fillId="0" borderId="0" xfId="0" applyFont="1" applyFill="1" applyBorder="1"/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6">
    <cellStyle name="Normal" xfId="0" builtinId="0"/>
    <cellStyle name="Style 1" xfId="3" xr:uid="{00000000-0005-0000-0000-000000000000}"/>
    <cellStyle name="Обычный 2" xfId="2" xr:uid="{00000000-0005-0000-0000-000002000000}"/>
    <cellStyle name="Обычный 3" xfId="1" xr:uid="{00000000-0005-0000-0000-000003000000}"/>
    <cellStyle name="Обычный 4" xfId="5" xr:uid="{00000000-0005-0000-0000-000004000000}"/>
    <cellStyle name="Обычный 5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BDF1-195F-46A7-B791-3153F5D83B90}">
  <dimension ref="A1:I29"/>
  <sheetViews>
    <sheetView tabSelected="1" topLeftCell="A3" workbookViewId="0">
      <selection activeCell="H11" sqref="H11"/>
    </sheetView>
  </sheetViews>
  <sheetFormatPr defaultRowHeight="15"/>
  <cols>
    <col min="1" max="1" width="4.7109375" style="47" customWidth="1"/>
    <col min="2" max="2" width="14.140625" style="47" customWidth="1"/>
    <col min="3" max="3" width="35.28515625" style="47" customWidth="1"/>
    <col min="4" max="4" width="10.5703125" style="47" customWidth="1"/>
    <col min="5" max="5" width="13.7109375" style="47" customWidth="1"/>
    <col min="6" max="8" width="17.28515625" style="47" customWidth="1"/>
    <col min="9" max="9" width="9.140625" style="47"/>
    <col min="10" max="10" width="15.5703125" style="47" customWidth="1"/>
    <col min="11" max="16384" width="9.140625" style="47"/>
  </cols>
  <sheetData>
    <row r="1" spans="1:9" ht="18" customHeight="1">
      <c r="A1" s="88" t="s">
        <v>2</v>
      </c>
      <c r="B1" s="88"/>
      <c r="C1" s="88"/>
      <c r="D1" s="88"/>
      <c r="E1" s="88"/>
      <c r="F1" s="88"/>
      <c r="G1" s="88"/>
      <c r="H1" s="88"/>
      <c r="I1" s="3"/>
    </row>
    <row r="2" spans="1:9" ht="18" customHeight="1">
      <c r="A2" s="88" t="s">
        <v>3</v>
      </c>
      <c r="B2" s="88"/>
      <c r="C2" s="88"/>
      <c r="D2" s="88"/>
      <c r="E2" s="88"/>
      <c r="F2" s="88"/>
      <c r="G2" s="88"/>
      <c r="H2" s="88"/>
      <c r="I2" s="3"/>
    </row>
    <row r="3" spans="1:9" ht="18" customHeight="1">
      <c r="A3" s="88" t="s">
        <v>40</v>
      </c>
      <c r="B3" s="88"/>
      <c r="C3" s="88"/>
      <c r="D3" s="88"/>
      <c r="E3" s="88"/>
      <c r="F3" s="88"/>
      <c r="G3" s="88"/>
      <c r="H3" s="88"/>
      <c r="I3" s="3"/>
    </row>
    <row r="4" spans="1:9" ht="18" customHeight="1">
      <c r="A4" s="88" t="s">
        <v>97</v>
      </c>
      <c r="B4" s="88"/>
      <c r="C4" s="88"/>
      <c r="D4" s="88"/>
      <c r="E4" s="88"/>
      <c r="F4" s="88"/>
      <c r="G4" s="88"/>
      <c r="H4" s="88"/>
      <c r="I4" s="3"/>
    </row>
    <row r="5" spans="1:9" ht="17.25" customHeight="1">
      <c r="A5" s="89"/>
      <c r="B5" s="89"/>
      <c r="C5" s="89"/>
      <c r="D5" s="89"/>
      <c r="E5" s="89"/>
      <c r="F5" s="89"/>
      <c r="G5" s="89"/>
      <c r="H5" s="89"/>
      <c r="I5" s="1"/>
    </row>
    <row r="6" spans="1:9" ht="17.25" customHeight="1">
      <c r="A6" s="90" t="s">
        <v>70</v>
      </c>
      <c r="B6" s="90"/>
      <c r="C6" s="90"/>
      <c r="D6" s="90"/>
      <c r="E6" s="90"/>
      <c r="F6" s="90"/>
      <c r="G6" s="90"/>
      <c r="H6" s="90"/>
      <c r="I6" s="1"/>
    </row>
    <row r="7" spans="1:9" ht="17.25" customHeight="1">
      <c r="A7" s="4"/>
      <c r="B7" s="4"/>
      <c r="C7" s="4"/>
      <c r="D7" s="4"/>
      <c r="E7" s="4"/>
      <c r="F7" s="1"/>
      <c r="G7" s="1"/>
      <c r="H7" s="1"/>
    </row>
    <row r="8" spans="1:9" ht="66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8</v>
      </c>
      <c r="G8" s="6" t="s">
        <v>98</v>
      </c>
      <c r="H8" s="6" t="s">
        <v>1</v>
      </c>
    </row>
    <row r="9" spans="1:9" ht="16.5">
      <c r="A9" s="7">
        <v>1</v>
      </c>
      <c r="B9" s="8"/>
      <c r="C9" s="24" t="s">
        <v>9</v>
      </c>
      <c r="D9" s="9">
        <v>1</v>
      </c>
      <c r="E9" s="7">
        <v>154000</v>
      </c>
      <c r="F9" s="7">
        <v>154000</v>
      </c>
      <c r="G9" s="7"/>
      <c r="H9" s="10">
        <v>1848000</v>
      </c>
    </row>
    <row r="10" spans="1:9" ht="33">
      <c r="A10" s="7">
        <v>2</v>
      </c>
      <c r="B10" s="8"/>
      <c r="C10" s="81" t="s">
        <v>86</v>
      </c>
      <c r="D10" s="9" t="s">
        <v>34</v>
      </c>
      <c r="E10" s="7">
        <v>127000</v>
      </c>
      <c r="F10" s="7">
        <v>127000</v>
      </c>
      <c r="G10" s="7"/>
      <c r="H10" s="7">
        <f>F10*12</f>
        <v>1524000</v>
      </c>
    </row>
    <row r="11" spans="1:9" ht="16.5">
      <c r="A11" s="7">
        <v>3</v>
      </c>
      <c r="B11" s="8"/>
      <c r="C11" s="24" t="s">
        <v>15</v>
      </c>
      <c r="D11" s="7">
        <v>1</v>
      </c>
      <c r="E11" s="7">
        <v>110000</v>
      </c>
      <c r="F11" s="7">
        <v>110000</v>
      </c>
      <c r="G11" s="7"/>
      <c r="H11" s="10">
        <v>1320000</v>
      </c>
    </row>
    <row r="12" spans="1:9" ht="16.5">
      <c r="A12" s="7">
        <v>4</v>
      </c>
      <c r="B12" s="8"/>
      <c r="C12" s="24" t="s">
        <v>43</v>
      </c>
      <c r="D12" s="7">
        <v>1</v>
      </c>
      <c r="E12" s="7">
        <v>110000</v>
      </c>
      <c r="F12" s="7">
        <v>110000</v>
      </c>
      <c r="G12" s="7"/>
      <c r="H12" s="10">
        <v>1320000</v>
      </c>
    </row>
    <row r="13" spans="1:9" ht="16.5">
      <c r="A13" s="7">
        <v>5</v>
      </c>
      <c r="B13" s="8"/>
      <c r="C13" s="24" t="s">
        <v>10</v>
      </c>
      <c r="D13" s="7">
        <v>1</v>
      </c>
      <c r="E13" s="7">
        <v>127000</v>
      </c>
      <c r="F13" s="7">
        <v>127000</v>
      </c>
      <c r="G13" s="7"/>
      <c r="H13" s="10">
        <f>F13*12</f>
        <v>1524000</v>
      </c>
    </row>
    <row r="14" spans="1:9" ht="16.5">
      <c r="A14" s="7">
        <v>6</v>
      </c>
      <c r="B14" s="8"/>
      <c r="C14" s="24" t="s">
        <v>10</v>
      </c>
      <c r="D14" s="7">
        <v>1</v>
      </c>
      <c r="E14" s="7">
        <v>127000</v>
      </c>
      <c r="F14" s="7">
        <v>127000</v>
      </c>
      <c r="G14" s="7"/>
      <c r="H14" s="10">
        <f t="shared" ref="H14:H26" si="0">F14*12</f>
        <v>1524000</v>
      </c>
    </row>
    <row r="15" spans="1:9" ht="16.5">
      <c r="A15" s="7">
        <v>7</v>
      </c>
      <c r="B15" s="8"/>
      <c r="C15" s="24" t="s">
        <v>10</v>
      </c>
      <c r="D15" s="7">
        <v>1</v>
      </c>
      <c r="E15" s="7">
        <v>127000</v>
      </c>
      <c r="F15" s="7">
        <v>127000</v>
      </c>
      <c r="G15" s="7"/>
      <c r="H15" s="10">
        <f t="shared" si="0"/>
        <v>1524000</v>
      </c>
    </row>
    <row r="16" spans="1:9" ht="16.5">
      <c r="A16" s="7">
        <v>8</v>
      </c>
      <c r="B16" s="8"/>
      <c r="C16" s="24" t="s">
        <v>10</v>
      </c>
      <c r="D16" s="7">
        <v>1</v>
      </c>
      <c r="E16" s="7">
        <v>127000</v>
      </c>
      <c r="F16" s="7">
        <v>127000</v>
      </c>
      <c r="G16" s="7"/>
      <c r="H16" s="10">
        <f t="shared" si="0"/>
        <v>1524000</v>
      </c>
    </row>
    <row r="17" spans="1:8" ht="16.5">
      <c r="A17" s="7">
        <v>9</v>
      </c>
      <c r="B17" s="8"/>
      <c r="C17" s="24" t="s">
        <v>96</v>
      </c>
      <c r="D17" s="7">
        <v>0.5</v>
      </c>
      <c r="E17" s="7">
        <v>127000</v>
      </c>
      <c r="F17" s="7">
        <v>63500</v>
      </c>
      <c r="G17" s="7">
        <v>4000</v>
      </c>
      <c r="H17" s="10">
        <v>810000</v>
      </c>
    </row>
    <row r="18" spans="1:8" ht="16.5">
      <c r="A18" s="7">
        <v>10</v>
      </c>
      <c r="B18" s="8"/>
      <c r="C18" s="24" t="s">
        <v>11</v>
      </c>
      <c r="D18" s="7">
        <v>1</v>
      </c>
      <c r="E18" s="7">
        <v>110000</v>
      </c>
      <c r="F18" s="7">
        <v>110000</v>
      </c>
      <c r="G18" s="7"/>
      <c r="H18" s="10">
        <f t="shared" si="0"/>
        <v>1320000</v>
      </c>
    </row>
    <row r="19" spans="1:8" ht="16.5">
      <c r="A19" s="7">
        <v>11</v>
      </c>
      <c r="B19" s="8"/>
      <c r="C19" s="24" t="s">
        <v>11</v>
      </c>
      <c r="D19" s="7">
        <v>1</v>
      </c>
      <c r="E19" s="7">
        <v>110000</v>
      </c>
      <c r="F19" s="7">
        <v>110000</v>
      </c>
      <c r="G19" s="7"/>
      <c r="H19" s="10">
        <f t="shared" si="0"/>
        <v>1320000</v>
      </c>
    </row>
    <row r="20" spans="1:8" ht="16.5">
      <c r="A20" s="7">
        <v>12</v>
      </c>
      <c r="B20" s="8"/>
      <c r="C20" s="24" t="s">
        <v>11</v>
      </c>
      <c r="D20" s="7">
        <v>1</v>
      </c>
      <c r="E20" s="7">
        <v>110000</v>
      </c>
      <c r="F20" s="7">
        <v>110000</v>
      </c>
      <c r="G20" s="7"/>
      <c r="H20" s="10">
        <f t="shared" si="0"/>
        <v>1320000</v>
      </c>
    </row>
    <row r="21" spans="1:8" ht="16.5">
      <c r="A21" s="7">
        <v>13</v>
      </c>
      <c r="B21" s="8"/>
      <c r="C21" s="24" t="s">
        <v>11</v>
      </c>
      <c r="D21" s="7">
        <v>1</v>
      </c>
      <c r="E21" s="7">
        <v>110000</v>
      </c>
      <c r="F21" s="7">
        <v>110000</v>
      </c>
      <c r="G21" s="7"/>
      <c r="H21" s="10">
        <f t="shared" si="0"/>
        <v>1320000</v>
      </c>
    </row>
    <row r="22" spans="1:8" ht="16.5">
      <c r="A22" s="7">
        <v>14</v>
      </c>
      <c r="B22" s="8"/>
      <c r="C22" s="24" t="s">
        <v>14</v>
      </c>
      <c r="D22" s="7">
        <v>1</v>
      </c>
      <c r="E22" s="7">
        <v>110000</v>
      </c>
      <c r="F22" s="7">
        <v>110000</v>
      </c>
      <c r="G22" s="7"/>
      <c r="H22" s="10">
        <f t="shared" si="0"/>
        <v>1320000</v>
      </c>
    </row>
    <row r="23" spans="1:8" ht="16.5">
      <c r="A23" s="7">
        <v>15</v>
      </c>
      <c r="B23" s="8"/>
      <c r="C23" s="24" t="s">
        <v>36</v>
      </c>
      <c r="D23" s="7">
        <v>1.5</v>
      </c>
      <c r="E23" s="7">
        <v>110000</v>
      </c>
      <c r="F23" s="7">
        <v>165000</v>
      </c>
      <c r="G23" s="7"/>
      <c r="H23" s="10">
        <f t="shared" si="0"/>
        <v>1980000</v>
      </c>
    </row>
    <row r="24" spans="1:8" ht="16.5">
      <c r="A24" s="7">
        <v>16</v>
      </c>
      <c r="B24" s="8"/>
      <c r="C24" s="24" t="s">
        <v>84</v>
      </c>
      <c r="D24" s="7">
        <v>1</v>
      </c>
      <c r="E24" s="7">
        <v>110000</v>
      </c>
      <c r="F24" s="7">
        <v>110000</v>
      </c>
      <c r="G24" s="7"/>
      <c r="H24" s="10">
        <f t="shared" si="0"/>
        <v>1320000</v>
      </c>
    </row>
    <row r="25" spans="1:8" ht="16.5">
      <c r="A25" s="7">
        <v>17</v>
      </c>
      <c r="B25" s="8"/>
      <c r="C25" s="24" t="s">
        <v>13</v>
      </c>
      <c r="D25" s="7">
        <v>1</v>
      </c>
      <c r="E25" s="7">
        <v>110000</v>
      </c>
      <c r="F25" s="7">
        <v>110000</v>
      </c>
      <c r="G25" s="7"/>
      <c r="H25" s="10">
        <f t="shared" si="0"/>
        <v>1320000</v>
      </c>
    </row>
    <row r="26" spans="1:8" ht="16.5">
      <c r="A26" s="7">
        <v>18</v>
      </c>
      <c r="B26" s="8"/>
      <c r="C26" s="24" t="s">
        <v>87</v>
      </c>
      <c r="D26" s="7">
        <v>1</v>
      </c>
      <c r="E26" s="7">
        <v>110000</v>
      </c>
      <c r="F26" s="7">
        <v>110000</v>
      </c>
      <c r="G26" s="7"/>
      <c r="H26" s="10">
        <f t="shared" si="0"/>
        <v>1320000</v>
      </c>
    </row>
    <row r="27" spans="1:8" ht="17.25">
      <c r="A27" s="91" t="s">
        <v>19</v>
      </c>
      <c r="B27" s="92"/>
      <c r="C27" s="93"/>
      <c r="D27" s="15" t="s">
        <v>95</v>
      </c>
      <c r="E27" s="48">
        <v>2126000</v>
      </c>
      <c r="F27" s="16">
        <f>SUM(F9:F26)</f>
        <v>2117500</v>
      </c>
      <c r="G27" s="16"/>
      <c r="H27" s="16">
        <f>SUM(H9:H26)</f>
        <v>25458000</v>
      </c>
    </row>
    <row r="28" spans="1:8" ht="27" customHeight="1"/>
    <row r="29" spans="1:8" ht="17.25">
      <c r="A29" s="87" t="s">
        <v>94</v>
      </c>
      <c r="B29" s="87"/>
      <c r="C29" s="87"/>
      <c r="D29" s="87"/>
      <c r="E29" s="87"/>
      <c r="F29" s="87"/>
      <c r="G29" s="87"/>
      <c r="H29" s="87"/>
    </row>
  </sheetData>
  <mergeCells count="8">
    <mergeCell ref="A29:H29"/>
    <mergeCell ref="A1:H1"/>
    <mergeCell ref="A2:H2"/>
    <mergeCell ref="A3:H3"/>
    <mergeCell ref="A4:H4"/>
    <mergeCell ref="A5:H5"/>
    <mergeCell ref="A6:H6"/>
    <mergeCell ref="A27:C27"/>
  </mergeCells>
  <pageMargins left="0.95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BE40-63F7-4CE5-B9F7-147911811453}">
  <dimension ref="A1:H28"/>
  <sheetViews>
    <sheetView topLeftCell="A4" workbookViewId="0">
      <selection activeCell="A28" sqref="A28:XFD28"/>
    </sheetView>
  </sheetViews>
  <sheetFormatPr defaultRowHeight="15"/>
  <cols>
    <col min="1" max="1" width="5" customWidth="1"/>
    <col min="2" max="2" width="13.7109375" customWidth="1"/>
    <col min="3" max="3" width="28.140625" customWidth="1"/>
    <col min="4" max="4" width="15" customWidth="1"/>
    <col min="5" max="5" width="16.28515625" customWidth="1"/>
    <col min="6" max="6" width="19" customWidth="1"/>
    <col min="7" max="7" width="20" customWidth="1"/>
    <col min="8" max="8" width="15.42578125" customWidth="1"/>
  </cols>
  <sheetData>
    <row r="1" spans="1:8" ht="18" customHeight="1">
      <c r="A1" s="88" t="s">
        <v>2</v>
      </c>
      <c r="B1" s="88"/>
      <c r="C1" s="88"/>
      <c r="D1" s="88"/>
      <c r="E1" s="88"/>
      <c r="F1" s="88"/>
      <c r="G1" s="88"/>
      <c r="H1" s="3"/>
    </row>
    <row r="2" spans="1:8" ht="18" customHeight="1">
      <c r="A2" s="88" t="s">
        <v>3</v>
      </c>
      <c r="B2" s="88"/>
      <c r="C2" s="88"/>
      <c r="D2" s="88"/>
      <c r="E2" s="88"/>
      <c r="F2" s="88"/>
      <c r="G2" s="88"/>
      <c r="H2" s="3"/>
    </row>
    <row r="3" spans="1:8" ht="18" customHeight="1">
      <c r="A3" s="88" t="s">
        <v>40</v>
      </c>
      <c r="B3" s="88"/>
      <c r="C3" s="88"/>
      <c r="D3" s="88"/>
      <c r="E3" s="88"/>
      <c r="F3" s="88"/>
      <c r="G3" s="88"/>
      <c r="H3" s="3"/>
    </row>
    <row r="4" spans="1:8" ht="18" customHeight="1">
      <c r="A4" s="88" t="s">
        <v>62</v>
      </c>
      <c r="B4" s="88"/>
      <c r="C4" s="88"/>
      <c r="D4" s="88"/>
      <c r="E4" s="88"/>
      <c r="F4" s="88"/>
      <c r="G4" s="88"/>
      <c r="H4" s="3"/>
    </row>
    <row r="5" spans="1:8" ht="17.25" customHeight="1">
      <c r="A5" s="94"/>
      <c r="B5" s="94"/>
      <c r="C5" s="94"/>
      <c r="D5" s="94"/>
      <c r="E5" s="94"/>
      <c r="F5" s="94"/>
      <c r="G5" s="94"/>
      <c r="H5" s="3"/>
    </row>
    <row r="6" spans="1:8" ht="17.25" customHeight="1">
      <c r="A6" s="90" t="s">
        <v>71</v>
      </c>
      <c r="B6" s="90"/>
      <c r="C6" s="90"/>
      <c r="D6" s="90"/>
      <c r="E6" s="90"/>
      <c r="F6" s="90"/>
      <c r="G6" s="90"/>
      <c r="H6" s="1"/>
    </row>
    <row r="7" spans="1:8" ht="17.25" customHeight="1">
      <c r="A7" s="95"/>
      <c r="B7" s="95"/>
      <c r="C7" s="95"/>
      <c r="D7" s="95"/>
      <c r="E7" s="95"/>
      <c r="F7" s="95"/>
      <c r="G7" s="95"/>
    </row>
    <row r="8" spans="1:8" ht="49.5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8</v>
      </c>
      <c r="G8" s="6" t="s">
        <v>1</v>
      </c>
    </row>
    <row r="9" spans="1:8" ht="17.25">
      <c r="A9" s="7">
        <v>1</v>
      </c>
      <c r="B9" s="8"/>
      <c r="C9" s="2" t="s">
        <v>9</v>
      </c>
      <c r="D9" s="25">
        <v>1</v>
      </c>
      <c r="E9" s="7">
        <v>154000</v>
      </c>
      <c r="F9" s="7">
        <v>154000</v>
      </c>
      <c r="G9" s="10">
        <f>F9*12</f>
        <v>1848000</v>
      </c>
    </row>
    <row r="10" spans="1:8" ht="33">
      <c r="A10" s="7">
        <v>2</v>
      </c>
      <c r="B10" s="8"/>
      <c r="C10" s="81" t="s">
        <v>86</v>
      </c>
      <c r="D10" s="25">
        <v>0.5</v>
      </c>
      <c r="E10" s="7">
        <v>127000</v>
      </c>
      <c r="F10" s="7">
        <v>63500</v>
      </c>
      <c r="G10" s="7">
        <f>F10*12</f>
        <v>762000</v>
      </c>
    </row>
    <row r="11" spans="1:8" ht="17.25">
      <c r="A11" s="7">
        <v>3</v>
      </c>
      <c r="B11" s="8"/>
      <c r="C11" s="2" t="s">
        <v>15</v>
      </c>
      <c r="D11" s="25">
        <v>1</v>
      </c>
      <c r="E11" s="7">
        <v>110000</v>
      </c>
      <c r="F11" s="7">
        <v>110000</v>
      </c>
      <c r="G11" s="10">
        <f>F11*12</f>
        <v>1320000</v>
      </c>
    </row>
    <row r="12" spans="1:8" ht="17.25">
      <c r="A12" s="7">
        <v>4</v>
      </c>
      <c r="B12" s="8"/>
      <c r="C12" s="2" t="s">
        <v>43</v>
      </c>
      <c r="D12" s="25">
        <v>1</v>
      </c>
      <c r="E12" s="7">
        <v>110000</v>
      </c>
      <c r="F12" s="7">
        <v>110000</v>
      </c>
      <c r="G12" s="10">
        <f t="shared" ref="G12:G25" si="0">F12*12</f>
        <v>1320000</v>
      </c>
    </row>
    <row r="13" spans="1:8" ht="17.25">
      <c r="A13" s="7">
        <v>5</v>
      </c>
      <c r="B13" s="8"/>
      <c r="C13" s="2" t="s">
        <v>10</v>
      </c>
      <c r="D13" s="25">
        <v>1</v>
      </c>
      <c r="E13" s="7">
        <v>127000</v>
      </c>
      <c r="F13" s="7">
        <v>127000</v>
      </c>
      <c r="G13" s="10">
        <f t="shared" si="0"/>
        <v>1524000</v>
      </c>
    </row>
    <row r="14" spans="1:8" ht="17.25">
      <c r="A14" s="7">
        <v>6</v>
      </c>
      <c r="B14" s="8"/>
      <c r="C14" s="2" t="s">
        <v>10</v>
      </c>
      <c r="D14" s="25">
        <v>1</v>
      </c>
      <c r="E14" s="7">
        <v>127000</v>
      </c>
      <c r="F14" s="7">
        <v>127000</v>
      </c>
      <c r="G14" s="10">
        <f t="shared" si="0"/>
        <v>1524000</v>
      </c>
    </row>
    <row r="15" spans="1:8" ht="17.25">
      <c r="A15" s="7">
        <v>7</v>
      </c>
      <c r="B15" s="8"/>
      <c r="C15" s="2" t="s">
        <v>10</v>
      </c>
      <c r="D15" s="25">
        <v>1</v>
      </c>
      <c r="E15" s="7">
        <v>127000</v>
      </c>
      <c r="F15" s="7">
        <v>127000</v>
      </c>
      <c r="G15" s="10">
        <f t="shared" si="0"/>
        <v>1524000</v>
      </c>
    </row>
    <row r="16" spans="1:8" ht="17.25">
      <c r="A16" s="7">
        <v>8</v>
      </c>
      <c r="B16" s="8"/>
      <c r="C16" s="2" t="s">
        <v>11</v>
      </c>
      <c r="D16" s="25">
        <v>1</v>
      </c>
      <c r="E16" s="7">
        <v>110000</v>
      </c>
      <c r="F16" s="7">
        <v>110000</v>
      </c>
      <c r="G16" s="10">
        <f t="shared" si="0"/>
        <v>1320000</v>
      </c>
    </row>
    <row r="17" spans="1:8" ht="17.25">
      <c r="A17" s="7">
        <v>9</v>
      </c>
      <c r="B17" s="8"/>
      <c r="C17" s="2" t="s">
        <v>11</v>
      </c>
      <c r="D17" s="25">
        <v>1</v>
      </c>
      <c r="E17" s="7">
        <v>110000</v>
      </c>
      <c r="F17" s="7">
        <v>110000</v>
      </c>
      <c r="G17" s="10">
        <f t="shared" si="0"/>
        <v>1320000</v>
      </c>
    </row>
    <row r="18" spans="1:8" ht="17.25">
      <c r="A18" s="7">
        <v>10</v>
      </c>
      <c r="B18" s="8"/>
      <c r="C18" s="2" t="s">
        <v>11</v>
      </c>
      <c r="D18" s="25">
        <v>1</v>
      </c>
      <c r="E18" s="7">
        <v>110000</v>
      </c>
      <c r="F18" s="7">
        <v>110000</v>
      </c>
      <c r="G18" s="10">
        <f t="shared" si="0"/>
        <v>1320000</v>
      </c>
    </row>
    <row r="19" spans="1:8" ht="17.25">
      <c r="A19" s="7">
        <v>11</v>
      </c>
      <c r="B19" s="8"/>
      <c r="C19" s="2" t="s">
        <v>20</v>
      </c>
      <c r="D19" s="25">
        <v>1</v>
      </c>
      <c r="E19" s="7">
        <v>110000</v>
      </c>
      <c r="F19" s="7">
        <v>110000</v>
      </c>
      <c r="G19" s="10">
        <f t="shared" si="0"/>
        <v>1320000</v>
      </c>
    </row>
    <row r="20" spans="1:8" ht="17.25">
      <c r="A20" s="7">
        <v>12</v>
      </c>
      <c r="B20" s="8"/>
      <c r="C20" s="2" t="s">
        <v>17</v>
      </c>
      <c r="D20" s="25">
        <v>1</v>
      </c>
      <c r="E20" s="7">
        <v>110000</v>
      </c>
      <c r="F20" s="7">
        <v>110000</v>
      </c>
      <c r="G20" s="10">
        <f t="shared" si="0"/>
        <v>1320000</v>
      </c>
    </row>
    <row r="21" spans="1:8" ht="17.25">
      <c r="A21" s="7">
        <v>13</v>
      </c>
      <c r="B21" s="8"/>
      <c r="C21" s="2" t="s">
        <v>14</v>
      </c>
      <c r="D21" s="25">
        <v>1</v>
      </c>
      <c r="E21" s="7">
        <v>110000</v>
      </c>
      <c r="F21" s="7">
        <v>110000</v>
      </c>
      <c r="G21" s="10">
        <f t="shared" si="0"/>
        <v>1320000</v>
      </c>
    </row>
    <row r="22" spans="1:8" ht="17.25">
      <c r="A22" s="7">
        <v>14</v>
      </c>
      <c r="B22" s="8"/>
      <c r="C22" s="2" t="s">
        <v>13</v>
      </c>
      <c r="D22" s="25">
        <v>1</v>
      </c>
      <c r="E22" s="7">
        <v>110000</v>
      </c>
      <c r="F22" s="7">
        <v>110000</v>
      </c>
      <c r="G22" s="10">
        <f t="shared" si="0"/>
        <v>1320000</v>
      </c>
    </row>
    <row r="23" spans="1:8" ht="17.25">
      <c r="A23" s="7">
        <v>15</v>
      </c>
      <c r="B23" s="8"/>
      <c r="C23" s="2" t="s">
        <v>87</v>
      </c>
      <c r="D23" s="25">
        <v>1</v>
      </c>
      <c r="E23" s="7">
        <v>110000</v>
      </c>
      <c r="F23" s="7">
        <v>110000</v>
      </c>
      <c r="G23" s="10">
        <f t="shared" si="0"/>
        <v>1320000</v>
      </c>
    </row>
    <row r="24" spans="1:8" s="51" customFormat="1" ht="17.25">
      <c r="A24" s="7">
        <v>16</v>
      </c>
      <c r="B24" s="58"/>
      <c r="C24" s="62" t="s">
        <v>84</v>
      </c>
      <c r="D24" s="82">
        <v>1</v>
      </c>
      <c r="E24" s="57">
        <v>110000</v>
      </c>
      <c r="F24" s="57">
        <v>110000</v>
      </c>
      <c r="G24" s="78">
        <f t="shared" si="0"/>
        <v>1320000</v>
      </c>
    </row>
    <row r="25" spans="1:8" ht="17.25">
      <c r="A25" s="7">
        <v>17</v>
      </c>
      <c r="B25" s="8"/>
      <c r="C25" s="26" t="s">
        <v>41</v>
      </c>
      <c r="D25" s="25">
        <v>1</v>
      </c>
      <c r="E25" s="7">
        <v>110000</v>
      </c>
      <c r="F25" s="7">
        <v>110000</v>
      </c>
      <c r="G25" s="10">
        <f t="shared" si="0"/>
        <v>1320000</v>
      </c>
    </row>
    <row r="26" spans="1:8" ht="16.5">
      <c r="A26" s="23"/>
      <c r="B26" s="27"/>
      <c r="C26" s="28" t="s">
        <v>19</v>
      </c>
      <c r="D26" s="23">
        <f>SUM(D9:D25)</f>
        <v>16.5</v>
      </c>
      <c r="E26" s="23">
        <f>SUM(E9:E25)</f>
        <v>1982000</v>
      </c>
      <c r="F26" s="29">
        <f>SUM(F9:F25)</f>
        <v>1918500</v>
      </c>
      <c r="G26" s="29">
        <f>SUM(G9:G25)</f>
        <v>23022000</v>
      </c>
      <c r="H26" s="21"/>
    </row>
    <row r="27" spans="1:8" ht="27" customHeight="1"/>
    <row r="28" spans="1:8" s="47" customFormat="1" ht="17.25">
      <c r="A28" s="87" t="s">
        <v>94</v>
      </c>
      <c r="B28" s="87"/>
      <c r="C28" s="87"/>
      <c r="D28" s="87"/>
      <c r="E28" s="87"/>
      <c r="F28" s="87"/>
      <c r="G28" s="87"/>
    </row>
  </sheetData>
  <mergeCells count="8">
    <mergeCell ref="A28:G28"/>
    <mergeCell ref="A1:G1"/>
    <mergeCell ref="A2:G2"/>
    <mergeCell ref="A3:G3"/>
    <mergeCell ref="A4:G4"/>
    <mergeCell ref="A5:G5"/>
    <mergeCell ref="A7:G7"/>
    <mergeCell ref="A6:G6"/>
  </mergeCells>
  <pageMargins left="0.95" right="0.7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opLeftCell="A7" workbookViewId="0">
      <selection activeCell="A24" sqref="A24:XFD24"/>
    </sheetView>
  </sheetViews>
  <sheetFormatPr defaultRowHeight="15"/>
  <cols>
    <col min="1" max="1" width="5.42578125" customWidth="1"/>
    <col min="2" max="2" width="13.7109375" customWidth="1"/>
    <col min="3" max="3" width="26.5703125" customWidth="1"/>
    <col min="4" max="4" width="11.28515625" customWidth="1"/>
    <col min="5" max="5" width="12.140625" customWidth="1"/>
    <col min="6" max="6" width="13.42578125" customWidth="1"/>
    <col min="7" max="7" width="17.140625" customWidth="1"/>
    <col min="8" max="8" width="17.28515625" customWidth="1"/>
  </cols>
  <sheetData>
    <row r="1" spans="1:8" ht="18" customHeight="1">
      <c r="A1" s="88" t="s">
        <v>2</v>
      </c>
      <c r="B1" s="88"/>
      <c r="C1" s="88"/>
      <c r="D1" s="88"/>
      <c r="E1" s="88"/>
      <c r="F1" s="88"/>
      <c r="G1" s="88"/>
      <c r="H1" s="88"/>
    </row>
    <row r="2" spans="1:8" ht="18" customHeight="1">
      <c r="A2" s="88" t="s">
        <v>3</v>
      </c>
      <c r="B2" s="88"/>
      <c r="C2" s="88"/>
      <c r="D2" s="88"/>
      <c r="E2" s="88"/>
      <c r="F2" s="88"/>
      <c r="G2" s="88"/>
      <c r="H2" s="88"/>
    </row>
    <row r="3" spans="1:8" ht="18" customHeight="1">
      <c r="A3" s="88" t="s">
        <v>40</v>
      </c>
      <c r="B3" s="88"/>
      <c r="C3" s="88"/>
      <c r="D3" s="88"/>
      <c r="E3" s="88"/>
      <c r="F3" s="88"/>
      <c r="G3" s="88"/>
      <c r="H3" s="88"/>
    </row>
    <row r="4" spans="1:8" ht="18" customHeight="1">
      <c r="A4" s="97" t="s">
        <v>62</v>
      </c>
      <c r="B4" s="97"/>
      <c r="C4" s="97"/>
      <c r="D4" s="97"/>
      <c r="E4" s="97"/>
      <c r="F4" s="97"/>
      <c r="G4" s="97"/>
      <c r="H4" s="97"/>
    </row>
    <row r="5" spans="1:8" ht="17.25" customHeight="1">
      <c r="A5" s="98"/>
      <c r="B5" s="98"/>
      <c r="C5" s="98"/>
      <c r="D5" s="98"/>
      <c r="E5" s="98"/>
      <c r="F5" s="98"/>
      <c r="G5" s="98"/>
      <c r="H5" s="98"/>
    </row>
    <row r="6" spans="1:8" ht="17.25" customHeight="1">
      <c r="A6" s="90" t="s">
        <v>72</v>
      </c>
      <c r="B6" s="90"/>
      <c r="C6" s="90"/>
      <c r="D6" s="90"/>
      <c r="E6" s="90"/>
      <c r="F6" s="90"/>
      <c r="G6" s="90"/>
      <c r="H6" s="90"/>
    </row>
    <row r="7" spans="1:8" ht="17.25" customHeight="1">
      <c r="A7" s="95"/>
      <c r="B7" s="95"/>
      <c r="C7" s="95"/>
      <c r="D7" s="95"/>
      <c r="E7" s="95"/>
      <c r="F7" s="95"/>
      <c r="G7" s="95"/>
      <c r="H7" s="95"/>
    </row>
    <row r="8" spans="1:8" ht="66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7</v>
      </c>
      <c r="G8" s="6" t="s">
        <v>8</v>
      </c>
      <c r="H8" s="6" t="s">
        <v>1</v>
      </c>
    </row>
    <row r="9" spans="1:8" ht="16.5">
      <c r="A9" s="7">
        <v>1</v>
      </c>
      <c r="B9" s="8"/>
      <c r="C9" s="8" t="s">
        <v>9</v>
      </c>
      <c r="D9" s="9">
        <v>1</v>
      </c>
      <c r="E9" s="57">
        <v>143000</v>
      </c>
      <c r="F9" s="7">
        <v>8000</v>
      </c>
      <c r="G9" s="10">
        <v>151000</v>
      </c>
      <c r="H9" s="10">
        <f>G9*12</f>
        <v>1812000</v>
      </c>
    </row>
    <row r="10" spans="1:8" ht="16.5">
      <c r="A10" s="7">
        <v>2</v>
      </c>
      <c r="B10" s="8"/>
      <c r="C10" s="8" t="s">
        <v>15</v>
      </c>
      <c r="D10" s="9">
        <v>0.5</v>
      </c>
      <c r="E10" s="57">
        <v>110000</v>
      </c>
      <c r="F10" s="7">
        <v>4000</v>
      </c>
      <c r="G10" s="10">
        <v>59000</v>
      </c>
      <c r="H10" s="10">
        <f t="shared" ref="H10:H21" si="0">G10*12</f>
        <v>708000</v>
      </c>
    </row>
    <row r="11" spans="1:8" ht="16.5">
      <c r="A11" s="7">
        <v>3</v>
      </c>
      <c r="B11" s="8"/>
      <c r="C11" s="8" t="s">
        <v>12</v>
      </c>
      <c r="D11" s="9">
        <v>0.5</v>
      </c>
      <c r="E11" s="57">
        <v>110000</v>
      </c>
      <c r="F11" s="7">
        <v>4000</v>
      </c>
      <c r="G11" s="10">
        <v>59000</v>
      </c>
      <c r="H11" s="10">
        <f t="shared" si="0"/>
        <v>708000</v>
      </c>
    </row>
    <row r="12" spans="1:8" ht="16.5">
      <c r="A12" s="7">
        <v>4</v>
      </c>
      <c r="B12" s="8"/>
      <c r="C12" s="8" t="s">
        <v>10</v>
      </c>
      <c r="D12" s="7">
        <v>1</v>
      </c>
      <c r="E12" s="57">
        <v>127000</v>
      </c>
      <c r="F12" s="7">
        <v>8000</v>
      </c>
      <c r="G12" s="10">
        <v>135000</v>
      </c>
      <c r="H12" s="10">
        <f t="shared" si="0"/>
        <v>1620000</v>
      </c>
    </row>
    <row r="13" spans="1:8" ht="16.5">
      <c r="A13" s="7">
        <v>5</v>
      </c>
      <c r="B13" s="8"/>
      <c r="C13" s="8" t="s">
        <v>10</v>
      </c>
      <c r="D13" s="7">
        <v>1</v>
      </c>
      <c r="E13" s="57">
        <v>127000</v>
      </c>
      <c r="F13" s="7">
        <v>8000</v>
      </c>
      <c r="G13" s="10">
        <v>135000</v>
      </c>
      <c r="H13" s="10">
        <f t="shared" si="0"/>
        <v>1620000</v>
      </c>
    </row>
    <row r="14" spans="1:8" ht="16.5">
      <c r="A14" s="7">
        <v>6</v>
      </c>
      <c r="B14" s="8"/>
      <c r="C14" s="8" t="s">
        <v>11</v>
      </c>
      <c r="D14" s="7">
        <v>1</v>
      </c>
      <c r="E14" s="57">
        <v>110000</v>
      </c>
      <c r="F14" s="7">
        <v>8000</v>
      </c>
      <c r="G14" s="10">
        <v>118000</v>
      </c>
      <c r="H14" s="10">
        <f t="shared" si="0"/>
        <v>1416000</v>
      </c>
    </row>
    <row r="15" spans="1:8" ht="16.5">
      <c r="A15" s="7">
        <v>7</v>
      </c>
      <c r="B15" s="8"/>
      <c r="C15" s="8" t="s">
        <v>11</v>
      </c>
      <c r="D15" s="7">
        <v>1</v>
      </c>
      <c r="E15" s="57">
        <v>110000</v>
      </c>
      <c r="F15" s="7">
        <v>8000</v>
      </c>
      <c r="G15" s="10">
        <v>118000</v>
      </c>
      <c r="H15" s="10">
        <f t="shared" si="0"/>
        <v>1416000</v>
      </c>
    </row>
    <row r="16" spans="1:8" ht="16.5">
      <c r="A16" s="7">
        <v>8</v>
      </c>
      <c r="B16" s="8"/>
      <c r="C16" s="8" t="s">
        <v>13</v>
      </c>
      <c r="D16" s="9" t="s">
        <v>47</v>
      </c>
      <c r="E16" s="57">
        <v>110000</v>
      </c>
      <c r="F16" s="7">
        <v>4000</v>
      </c>
      <c r="G16" s="10">
        <v>59000</v>
      </c>
      <c r="H16" s="10">
        <f t="shared" si="0"/>
        <v>708000</v>
      </c>
    </row>
    <row r="17" spans="1:8" ht="16.5">
      <c r="A17" s="7">
        <v>9</v>
      </c>
      <c r="B17" s="8"/>
      <c r="C17" s="11" t="s">
        <v>17</v>
      </c>
      <c r="D17" s="9" t="s">
        <v>18</v>
      </c>
      <c r="E17" s="57">
        <v>110000</v>
      </c>
      <c r="F17" s="7">
        <v>4000</v>
      </c>
      <c r="G17" s="10">
        <v>59000</v>
      </c>
      <c r="H17" s="10">
        <f t="shared" si="0"/>
        <v>708000</v>
      </c>
    </row>
    <row r="18" spans="1:8" ht="16.5">
      <c r="A18" s="7">
        <v>10</v>
      </c>
      <c r="B18" s="8"/>
      <c r="C18" s="8" t="s">
        <v>14</v>
      </c>
      <c r="D18" s="9">
        <v>1</v>
      </c>
      <c r="E18" s="57">
        <v>110000</v>
      </c>
      <c r="F18" s="7">
        <v>8000</v>
      </c>
      <c r="G18" s="10">
        <v>118000</v>
      </c>
      <c r="H18" s="10">
        <f t="shared" si="0"/>
        <v>1416000</v>
      </c>
    </row>
    <row r="19" spans="1:8" ht="16.5">
      <c r="A19" s="7">
        <v>11</v>
      </c>
      <c r="B19" s="8"/>
      <c r="C19" s="8" t="s">
        <v>84</v>
      </c>
      <c r="D19" s="9" t="s">
        <v>47</v>
      </c>
      <c r="E19" s="57">
        <v>110000</v>
      </c>
      <c r="F19" s="7">
        <v>4000</v>
      </c>
      <c r="G19" s="10">
        <v>59000</v>
      </c>
      <c r="H19" s="10">
        <f t="shared" si="0"/>
        <v>708000</v>
      </c>
    </row>
    <row r="20" spans="1:8" ht="16.5">
      <c r="A20" s="7">
        <v>12</v>
      </c>
      <c r="B20" s="8"/>
      <c r="C20" s="8" t="s">
        <v>37</v>
      </c>
      <c r="D20" s="9" t="s">
        <v>88</v>
      </c>
      <c r="E20" s="57">
        <v>110000</v>
      </c>
      <c r="F20" s="7">
        <v>6000</v>
      </c>
      <c r="G20" s="10">
        <v>88500</v>
      </c>
      <c r="H20" s="10">
        <f t="shared" si="0"/>
        <v>1062000</v>
      </c>
    </row>
    <row r="21" spans="1:8" ht="16.5">
      <c r="A21" s="7">
        <v>13</v>
      </c>
      <c r="B21" s="8"/>
      <c r="C21" s="11" t="s">
        <v>38</v>
      </c>
      <c r="D21" s="9" t="s">
        <v>34</v>
      </c>
      <c r="E21" s="57">
        <v>110000</v>
      </c>
      <c r="F21" s="7">
        <v>8000</v>
      </c>
      <c r="G21" s="7">
        <v>118000</v>
      </c>
      <c r="H21" s="10">
        <f t="shared" si="0"/>
        <v>1416000</v>
      </c>
    </row>
    <row r="22" spans="1:8" ht="17.25">
      <c r="A22" s="12"/>
      <c r="B22" s="13" t="s">
        <v>19</v>
      </c>
      <c r="C22" s="14"/>
      <c r="D22" s="15" t="s">
        <v>85</v>
      </c>
      <c r="E22" s="15">
        <f>SUM(E9:E21)</f>
        <v>1497000</v>
      </c>
      <c r="F22" s="15">
        <f>SUM(F9:F21)</f>
        <v>82000</v>
      </c>
      <c r="G22" s="16">
        <f>SUM(G9:G21)</f>
        <v>1276500</v>
      </c>
      <c r="H22" s="16">
        <f>SUM(H9:H21)</f>
        <v>15318000</v>
      </c>
    </row>
    <row r="23" spans="1:8" ht="27" customHeight="1">
      <c r="A23" s="17"/>
      <c r="B23" s="17"/>
      <c r="C23" s="18"/>
      <c r="D23" s="19"/>
      <c r="E23" s="20"/>
      <c r="F23" s="20"/>
    </row>
    <row r="24" spans="1:8" s="47" customFormat="1" ht="17.25">
      <c r="A24" s="87" t="s">
        <v>94</v>
      </c>
      <c r="B24" s="87"/>
      <c r="C24" s="87"/>
      <c r="D24" s="87"/>
      <c r="E24" s="87"/>
      <c r="F24" s="87"/>
      <c r="G24" s="87"/>
    </row>
    <row r="25" spans="1:8" ht="16.5">
      <c r="B25" s="96"/>
      <c r="C25" s="96"/>
      <c r="D25" s="96"/>
    </row>
  </sheetData>
  <mergeCells count="9">
    <mergeCell ref="B25:D25"/>
    <mergeCell ref="A1:H1"/>
    <mergeCell ref="A2:H2"/>
    <mergeCell ref="A3:H3"/>
    <mergeCell ref="A4:H4"/>
    <mergeCell ref="A5:H5"/>
    <mergeCell ref="A6:H6"/>
    <mergeCell ref="A7:H7"/>
    <mergeCell ref="A24:G2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39C9-71E5-47ED-B8EE-7A42E3FA66A7}">
  <dimension ref="A1:G26"/>
  <sheetViews>
    <sheetView topLeftCell="A4" workbookViewId="0">
      <selection activeCell="A26" sqref="A26:XFD26"/>
    </sheetView>
  </sheetViews>
  <sheetFormatPr defaultRowHeight="15"/>
  <cols>
    <col min="1" max="1" width="5" customWidth="1"/>
    <col min="2" max="2" width="14.42578125" customWidth="1"/>
    <col min="3" max="3" width="31.7109375" customWidth="1"/>
    <col min="4" max="4" width="10.42578125" customWidth="1"/>
    <col min="5" max="5" width="12.7109375" customWidth="1"/>
    <col min="6" max="6" width="17.28515625" customWidth="1"/>
    <col min="7" max="7" width="19.28515625" customWidth="1"/>
  </cols>
  <sheetData>
    <row r="1" spans="1:7" ht="18" customHeight="1">
      <c r="A1" s="88" t="s">
        <v>2</v>
      </c>
      <c r="B1" s="88"/>
      <c r="C1" s="88"/>
      <c r="D1" s="88"/>
      <c r="E1" s="88"/>
      <c r="F1" s="88"/>
      <c r="G1" s="88"/>
    </row>
    <row r="2" spans="1:7" ht="18" customHeight="1">
      <c r="A2" s="88" t="s">
        <v>3</v>
      </c>
      <c r="B2" s="88"/>
      <c r="C2" s="88"/>
      <c r="D2" s="88"/>
      <c r="E2" s="88"/>
      <c r="F2" s="88"/>
      <c r="G2" s="88"/>
    </row>
    <row r="3" spans="1:7" ht="18" customHeight="1">
      <c r="A3" s="88" t="s">
        <v>40</v>
      </c>
      <c r="B3" s="88"/>
      <c r="C3" s="88"/>
      <c r="D3" s="88"/>
      <c r="E3" s="88"/>
      <c r="F3" s="88"/>
      <c r="G3" s="88"/>
    </row>
    <row r="4" spans="1:7" ht="18" customHeight="1">
      <c r="A4" s="88" t="s">
        <v>62</v>
      </c>
      <c r="B4" s="88"/>
      <c r="C4" s="88"/>
      <c r="D4" s="88"/>
      <c r="E4" s="88"/>
      <c r="F4" s="88"/>
      <c r="G4" s="88"/>
    </row>
    <row r="5" spans="1:7" ht="17.25" customHeight="1">
      <c r="A5" s="94"/>
      <c r="B5" s="94"/>
      <c r="C5" s="94"/>
      <c r="D5" s="94"/>
      <c r="E5" s="94"/>
      <c r="F5" s="94"/>
      <c r="G5" s="94"/>
    </row>
    <row r="6" spans="1:7" ht="17.25" customHeight="1">
      <c r="A6" s="90" t="s">
        <v>73</v>
      </c>
      <c r="B6" s="90"/>
      <c r="C6" s="90"/>
      <c r="D6" s="90"/>
      <c r="E6" s="90"/>
      <c r="F6" s="90"/>
      <c r="G6" s="90"/>
    </row>
    <row r="7" spans="1:7" ht="17.25" customHeight="1">
      <c r="A7" s="99"/>
      <c r="B7" s="99"/>
      <c r="C7" s="99"/>
      <c r="D7" s="99"/>
      <c r="E7" s="99"/>
      <c r="F7" s="99"/>
      <c r="G7" s="99"/>
    </row>
    <row r="8" spans="1:7" ht="90" customHeight="1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8</v>
      </c>
      <c r="G8" s="6" t="s">
        <v>1</v>
      </c>
    </row>
    <row r="9" spans="1:7" ht="17.25" customHeight="1">
      <c r="A9" s="7">
        <v>1</v>
      </c>
      <c r="B9" s="8"/>
      <c r="C9" s="2" t="s">
        <v>9</v>
      </c>
      <c r="D9" s="25">
        <v>1</v>
      </c>
      <c r="E9" s="7">
        <v>165000</v>
      </c>
      <c r="F9" s="7">
        <v>165000</v>
      </c>
      <c r="G9" s="10">
        <f>F9*12</f>
        <v>1980000</v>
      </c>
    </row>
    <row r="10" spans="1:7" ht="32.25" customHeight="1">
      <c r="A10" s="7">
        <v>2</v>
      </c>
      <c r="B10" s="8"/>
      <c r="C10" s="81" t="s">
        <v>86</v>
      </c>
      <c r="D10" s="25">
        <v>1</v>
      </c>
      <c r="E10" s="7">
        <v>127000</v>
      </c>
      <c r="F10" s="7">
        <v>127000</v>
      </c>
      <c r="G10" s="7">
        <v>1524000</v>
      </c>
    </row>
    <row r="11" spans="1:7" ht="17.25" customHeight="1">
      <c r="A11" s="7">
        <v>3</v>
      </c>
      <c r="B11" s="8"/>
      <c r="C11" s="2" t="s">
        <v>15</v>
      </c>
      <c r="D11" s="25">
        <v>1</v>
      </c>
      <c r="E11" s="7">
        <v>110000</v>
      </c>
      <c r="F11" s="7">
        <v>110000</v>
      </c>
      <c r="G11" s="10">
        <f t="shared" ref="G11:G23" si="0">F11*12</f>
        <v>1320000</v>
      </c>
    </row>
    <row r="12" spans="1:7" ht="17.25" customHeight="1">
      <c r="A12" s="7">
        <v>4</v>
      </c>
      <c r="B12" s="8"/>
      <c r="C12" s="2" t="s">
        <v>43</v>
      </c>
      <c r="D12" s="25">
        <v>1</v>
      </c>
      <c r="E12" s="7">
        <v>110000</v>
      </c>
      <c r="F12" s="7">
        <v>110000</v>
      </c>
      <c r="G12" s="10">
        <f t="shared" si="0"/>
        <v>1320000</v>
      </c>
    </row>
    <row r="13" spans="1:7" ht="17.25" customHeight="1">
      <c r="A13" s="7">
        <v>5</v>
      </c>
      <c r="B13" s="8"/>
      <c r="C13" s="2" t="s">
        <v>10</v>
      </c>
      <c r="D13" s="25">
        <v>1</v>
      </c>
      <c r="E13" s="7">
        <v>127000</v>
      </c>
      <c r="F13" s="7">
        <v>127000</v>
      </c>
      <c r="G13" s="10">
        <f t="shared" si="0"/>
        <v>1524000</v>
      </c>
    </row>
    <row r="14" spans="1:7" ht="17.25" customHeight="1">
      <c r="A14" s="7">
        <v>6</v>
      </c>
      <c r="B14" s="8"/>
      <c r="C14" s="2" t="s">
        <v>10</v>
      </c>
      <c r="D14" s="25">
        <v>1</v>
      </c>
      <c r="E14" s="7">
        <v>127000</v>
      </c>
      <c r="F14" s="7">
        <v>127000</v>
      </c>
      <c r="G14" s="10">
        <f t="shared" si="0"/>
        <v>1524000</v>
      </c>
    </row>
    <row r="15" spans="1:7" ht="17.25" customHeight="1">
      <c r="A15" s="7">
        <v>7</v>
      </c>
      <c r="B15" s="8"/>
      <c r="C15" s="2" t="s">
        <v>10</v>
      </c>
      <c r="D15" s="25">
        <v>1</v>
      </c>
      <c r="E15" s="7">
        <v>127000</v>
      </c>
      <c r="F15" s="7">
        <v>127000</v>
      </c>
      <c r="G15" s="10">
        <f t="shared" si="0"/>
        <v>1524000</v>
      </c>
    </row>
    <row r="16" spans="1:7" ht="17.25" customHeight="1">
      <c r="A16" s="7">
        <v>8</v>
      </c>
      <c r="B16" s="8"/>
      <c r="C16" s="2" t="s">
        <v>11</v>
      </c>
      <c r="D16" s="25">
        <v>1</v>
      </c>
      <c r="E16" s="7">
        <v>110000</v>
      </c>
      <c r="F16" s="7">
        <v>110000</v>
      </c>
      <c r="G16" s="10">
        <f t="shared" si="0"/>
        <v>1320000</v>
      </c>
    </row>
    <row r="17" spans="1:7" ht="17.25" customHeight="1">
      <c r="A17" s="7">
        <v>9</v>
      </c>
      <c r="B17" s="8"/>
      <c r="C17" s="2" t="s">
        <v>11</v>
      </c>
      <c r="D17" s="25">
        <v>1</v>
      </c>
      <c r="E17" s="7">
        <v>110000</v>
      </c>
      <c r="F17" s="7">
        <v>110000</v>
      </c>
      <c r="G17" s="10">
        <f t="shared" si="0"/>
        <v>1320000</v>
      </c>
    </row>
    <row r="18" spans="1:7" ht="17.25" customHeight="1">
      <c r="A18" s="7">
        <v>10</v>
      </c>
      <c r="B18" s="8"/>
      <c r="C18" s="2" t="s">
        <v>11</v>
      </c>
      <c r="D18" s="25">
        <v>1</v>
      </c>
      <c r="E18" s="7">
        <v>110000</v>
      </c>
      <c r="F18" s="7">
        <v>110000</v>
      </c>
      <c r="G18" s="10">
        <f t="shared" si="0"/>
        <v>1320000</v>
      </c>
    </row>
    <row r="19" spans="1:7" ht="17.25" customHeight="1">
      <c r="A19" s="7">
        <v>11</v>
      </c>
      <c r="B19" s="8"/>
      <c r="C19" s="2" t="s">
        <v>36</v>
      </c>
      <c r="D19" s="25">
        <v>1.5</v>
      </c>
      <c r="E19" s="7">
        <v>110000</v>
      </c>
      <c r="F19" s="7">
        <v>165000</v>
      </c>
      <c r="G19" s="10">
        <f t="shared" si="0"/>
        <v>1980000</v>
      </c>
    </row>
    <row r="20" spans="1:7" ht="17.25" customHeight="1">
      <c r="A20" s="7">
        <v>12</v>
      </c>
      <c r="B20" s="8"/>
      <c r="C20" s="2" t="s">
        <v>37</v>
      </c>
      <c r="D20" s="25">
        <v>1</v>
      </c>
      <c r="E20" s="7">
        <v>110000</v>
      </c>
      <c r="F20" s="7">
        <v>110000</v>
      </c>
      <c r="G20" s="10">
        <f t="shared" si="0"/>
        <v>1320000</v>
      </c>
    </row>
    <row r="21" spans="1:7" ht="17.25" customHeight="1">
      <c r="A21" s="7">
        <v>13</v>
      </c>
      <c r="B21" s="8"/>
      <c r="C21" s="2" t="s">
        <v>14</v>
      </c>
      <c r="D21" s="25">
        <v>1</v>
      </c>
      <c r="E21" s="7">
        <v>110000</v>
      </c>
      <c r="F21" s="7">
        <v>110000</v>
      </c>
      <c r="G21" s="10">
        <f t="shared" si="0"/>
        <v>1320000</v>
      </c>
    </row>
    <row r="22" spans="1:7" ht="17.25" customHeight="1">
      <c r="A22" s="7">
        <v>14</v>
      </c>
      <c r="B22" s="8"/>
      <c r="C22" s="2" t="s">
        <v>13</v>
      </c>
      <c r="D22" s="25">
        <v>1</v>
      </c>
      <c r="E22" s="7">
        <v>110000</v>
      </c>
      <c r="F22" s="7">
        <v>110000</v>
      </c>
      <c r="G22" s="10">
        <f t="shared" si="0"/>
        <v>1320000</v>
      </c>
    </row>
    <row r="23" spans="1:7" ht="17.25" customHeight="1">
      <c r="A23" s="7">
        <v>15</v>
      </c>
      <c r="B23" s="8"/>
      <c r="C23" s="43" t="s">
        <v>84</v>
      </c>
      <c r="D23" s="7">
        <v>1</v>
      </c>
      <c r="E23" s="7">
        <v>110000</v>
      </c>
      <c r="F23" s="7">
        <v>110000</v>
      </c>
      <c r="G23" s="10">
        <f t="shared" si="0"/>
        <v>1320000</v>
      </c>
    </row>
    <row r="24" spans="1:7" ht="18" customHeight="1">
      <c r="A24" s="23"/>
      <c r="B24" s="27"/>
      <c r="C24" s="28" t="s">
        <v>19</v>
      </c>
      <c r="D24" s="23">
        <f>SUM(D9:D23)</f>
        <v>15.5</v>
      </c>
      <c r="E24" s="23">
        <f>SUM(E9:E23)</f>
        <v>1773000</v>
      </c>
      <c r="F24" s="29">
        <f>SUM(F9:F23)</f>
        <v>1828000</v>
      </c>
      <c r="G24" s="29">
        <f>SUM(G9:G23)</f>
        <v>21936000</v>
      </c>
    </row>
    <row r="25" spans="1:7" ht="42.75" customHeight="1"/>
    <row r="26" spans="1:7" s="47" customFormat="1" ht="17.25">
      <c r="A26" s="87" t="s">
        <v>94</v>
      </c>
      <c r="B26" s="87"/>
      <c r="C26" s="87"/>
      <c r="D26" s="87"/>
      <c r="E26" s="87"/>
      <c r="F26" s="87"/>
      <c r="G26" s="87"/>
    </row>
  </sheetData>
  <mergeCells count="8">
    <mergeCell ref="A26:G26"/>
    <mergeCell ref="A1:G1"/>
    <mergeCell ref="A2:G2"/>
    <mergeCell ref="A3:G3"/>
    <mergeCell ref="A4:G4"/>
    <mergeCell ref="A5:G5"/>
    <mergeCell ref="A7:G7"/>
    <mergeCell ref="A6:G6"/>
  </mergeCells>
  <pageMargins left="0.7" right="0.7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2197-9305-4354-8E76-FC4514D8903D}">
  <dimension ref="A1:H22"/>
  <sheetViews>
    <sheetView topLeftCell="A7" workbookViewId="0">
      <selection activeCell="A21" sqref="A1:XFD1048576"/>
    </sheetView>
  </sheetViews>
  <sheetFormatPr defaultRowHeight="15"/>
  <cols>
    <col min="1" max="1" width="5.42578125" style="51" customWidth="1"/>
    <col min="2" max="2" width="13.85546875" style="51" customWidth="1"/>
    <col min="3" max="3" width="24.85546875" style="51" customWidth="1"/>
    <col min="4" max="4" width="11.28515625" style="51" customWidth="1"/>
    <col min="5" max="5" width="12.85546875" style="51" customWidth="1"/>
    <col min="6" max="6" width="13.42578125" style="51" customWidth="1"/>
    <col min="7" max="7" width="17.140625" style="51" customWidth="1"/>
    <col min="8" max="8" width="17.28515625" style="51" customWidth="1"/>
    <col min="9" max="16384" width="9.140625" style="51"/>
  </cols>
  <sheetData>
    <row r="1" spans="1:8" ht="18" customHeight="1">
      <c r="A1" s="97" t="s">
        <v>2</v>
      </c>
      <c r="B1" s="97"/>
      <c r="C1" s="97"/>
      <c r="D1" s="97"/>
      <c r="E1" s="97"/>
      <c r="F1" s="97"/>
      <c r="G1" s="97"/>
      <c r="H1" s="97"/>
    </row>
    <row r="2" spans="1:8" ht="18" customHeight="1">
      <c r="A2" s="97" t="s">
        <v>3</v>
      </c>
      <c r="B2" s="97"/>
      <c r="C2" s="97"/>
      <c r="D2" s="97"/>
      <c r="E2" s="97"/>
      <c r="F2" s="97"/>
      <c r="G2" s="97"/>
      <c r="H2" s="97"/>
    </row>
    <row r="3" spans="1:8" ht="18" customHeight="1">
      <c r="A3" s="97" t="s">
        <v>40</v>
      </c>
      <c r="B3" s="97"/>
      <c r="C3" s="97"/>
      <c r="D3" s="97"/>
      <c r="E3" s="97"/>
      <c r="F3" s="97"/>
      <c r="G3" s="97"/>
      <c r="H3" s="97"/>
    </row>
    <row r="4" spans="1:8" ht="18" customHeight="1">
      <c r="A4" s="97" t="s">
        <v>62</v>
      </c>
      <c r="B4" s="97"/>
      <c r="C4" s="97"/>
      <c r="D4" s="97"/>
      <c r="E4" s="97"/>
      <c r="F4" s="97"/>
      <c r="G4" s="97"/>
      <c r="H4" s="97"/>
    </row>
    <row r="5" spans="1:8" ht="17.25" customHeight="1">
      <c r="A5" s="104"/>
      <c r="B5" s="104"/>
      <c r="C5" s="104"/>
      <c r="D5" s="104"/>
      <c r="E5" s="104"/>
      <c r="F5" s="104"/>
      <c r="G5" s="104"/>
      <c r="H5" s="104"/>
    </row>
    <row r="6" spans="1:8" ht="17.25" customHeight="1">
      <c r="A6" s="105" t="s">
        <v>74</v>
      </c>
      <c r="B6" s="105"/>
      <c r="C6" s="105"/>
      <c r="D6" s="105"/>
      <c r="E6" s="105"/>
      <c r="F6" s="105"/>
      <c r="G6" s="105"/>
      <c r="H6" s="105"/>
    </row>
    <row r="7" spans="1:8" ht="17.25" customHeight="1">
      <c r="A7" s="106"/>
      <c r="B7" s="106"/>
      <c r="C7" s="106"/>
      <c r="D7" s="106"/>
      <c r="E7" s="106"/>
      <c r="F7" s="106"/>
      <c r="G7" s="106"/>
      <c r="H7" s="106"/>
    </row>
    <row r="8" spans="1:8" ht="66">
      <c r="A8" s="55" t="s">
        <v>0</v>
      </c>
      <c r="B8" s="56" t="s">
        <v>4</v>
      </c>
      <c r="C8" s="55" t="s">
        <v>5</v>
      </c>
      <c r="D8" s="56" t="s">
        <v>42</v>
      </c>
      <c r="E8" s="55" t="s">
        <v>6</v>
      </c>
      <c r="F8" s="56" t="s">
        <v>7</v>
      </c>
      <c r="G8" s="56" t="s">
        <v>8</v>
      </c>
      <c r="H8" s="56" t="s">
        <v>1</v>
      </c>
    </row>
    <row r="9" spans="1:8" ht="16.5">
      <c r="A9" s="57">
        <v>1</v>
      </c>
      <c r="B9" s="58"/>
      <c r="C9" s="58" t="s">
        <v>9</v>
      </c>
      <c r="D9" s="60">
        <v>1</v>
      </c>
      <c r="E9" s="57">
        <v>143000</v>
      </c>
      <c r="F9" s="57">
        <v>8000</v>
      </c>
      <c r="G9" s="57">
        <v>151000</v>
      </c>
      <c r="H9" s="78">
        <f>G9*12</f>
        <v>1812000</v>
      </c>
    </row>
    <row r="10" spans="1:8" ht="16.5">
      <c r="A10" s="57">
        <v>2</v>
      </c>
      <c r="B10" s="58"/>
      <c r="C10" s="58" t="s">
        <v>15</v>
      </c>
      <c r="D10" s="60">
        <v>0.5</v>
      </c>
      <c r="E10" s="57">
        <v>110000</v>
      </c>
      <c r="F10" s="57">
        <v>4000</v>
      </c>
      <c r="G10" s="78">
        <v>59000</v>
      </c>
      <c r="H10" s="78">
        <f t="shared" ref="H10:H17" si="0">G10*12</f>
        <v>708000</v>
      </c>
    </row>
    <row r="11" spans="1:8" ht="16.5">
      <c r="A11" s="57">
        <v>3</v>
      </c>
      <c r="B11" s="58"/>
      <c r="C11" s="58" t="s">
        <v>45</v>
      </c>
      <c r="D11" s="60" t="s">
        <v>47</v>
      </c>
      <c r="E11" s="57">
        <v>105000</v>
      </c>
      <c r="F11" s="57">
        <v>4000</v>
      </c>
      <c r="G11" s="78">
        <v>56500</v>
      </c>
      <c r="H11" s="78">
        <f t="shared" si="0"/>
        <v>678000</v>
      </c>
    </row>
    <row r="12" spans="1:8" ht="16.5">
      <c r="A12" s="57">
        <v>4</v>
      </c>
      <c r="B12" s="58"/>
      <c r="C12" s="58" t="s">
        <v>10</v>
      </c>
      <c r="D12" s="57">
        <v>1</v>
      </c>
      <c r="E12" s="57">
        <v>127000</v>
      </c>
      <c r="F12" s="57">
        <v>8000</v>
      </c>
      <c r="G12" s="78">
        <v>135000</v>
      </c>
      <c r="H12" s="78">
        <f t="shared" si="0"/>
        <v>1620000</v>
      </c>
    </row>
    <row r="13" spans="1:8" ht="16.5">
      <c r="A13" s="57">
        <v>5</v>
      </c>
      <c r="B13" s="58"/>
      <c r="C13" s="58" t="s">
        <v>10</v>
      </c>
      <c r="D13" s="57">
        <v>0.5</v>
      </c>
      <c r="E13" s="57">
        <v>127000</v>
      </c>
      <c r="F13" s="57">
        <v>4000</v>
      </c>
      <c r="G13" s="78">
        <v>67500</v>
      </c>
      <c r="H13" s="78">
        <f t="shared" si="0"/>
        <v>810000</v>
      </c>
    </row>
    <row r="14" spans="1:8" ht="16.5">
      <c r="A14" s="57">
        <v>6</v>
      </c>
      <c r="B14" s="58"/>
      <c r="C14" s="58" t="s">
        <v>10</v>
      </c>
      <c r="D14" s="57">
        <v>0.5</v>
      </c>
      <c r="E14" s="57">
        <v>127000</v>
      </c>
      <c r="F14" s="57">
        <v>4000</v>
      </c>
      <c r="G14" s="78">
        <v>67500</v>
      </c>
      <c r="H14" s="78">
        <f t="shared" si="0"/>
        <v>810000</v>
      </c>
    </row>
    <row r="15" spans="1:8" ht="16.5">
      <c r="A15" s="57">
        <v>7</v>
      </c>
      <c r="B15" s="58"/>
      <c r="C15" s="58" t="s">
        <v>10</v>
      </c>
      <c r="D15" s="57">
        <v>0.5</v>
      </c>
      <c r="E15" s="57">
        <v>127000</v>
      </c>
      <c r="F15" s="57">
        <v>4000</v>
      </c>
      <c r="G15" s="78">
        <v>67500</v>
      </c>
      <c r="H15" s="78">
        <f t="shared" si="0"/>
        <v>810000</v>
      </c>
    </row>
    <row r="16" spans="1:8" ht="16.5">
      <c r="A16" s="57">
        <v>8</v>
      </c>
      <c r="B16" s="58"/>
      <c r="C16" s="58" t="s">
        <v>11</v>
      </c>
      <c r="D16" s="57">
        <v>1</v>
      </c>
      <c r="E16" s="57">
        <v>110000</v>
      </c>
      <c r="F16" s="57">
        <v>8000</v>
      </c>
      <c r="G16" s="78">
        <v>118000</v>
      </c>
      <c r="H16" s="78">
        <f t="shared" si="0"/>
        <v>1416000</v>
      </c>
    </row>
    <row r="17" spans="1:8" ht="16.5">
      <c r="A17" s="57">
        <v>9</v>
      </c>
      <c r="B17" s="58"/>
      <c r="C17" s="58" t="s">
        <v>14</v>
      </c>
      <c r="D17" s="60" t="s">
        <v>34</v>
      </c>
      <c r="E17" s="57">
        <v>110000</v>
      </c>
      <c r="F17" s="57">
        <v>8000</v>
      </c>
      <c r="G17" s="78">
        <v>118000</v>
      </c>
      <c r="H17" s="78">
        <f t="shared" si="0"/>
        <v>1416000</v>
      </c>
    </row>
    <row r="18" spans="1:8" ht="16.5">
      <c r="A18" s="57">
        <v>10</v>
      </c>
      <c r="B18" s="58"/>
      <c r="C18" s="58" t="s">
        <v>46</v>
      </c>
      <c r="D18" s="60" t="s">
        <v>47</v>
      </c>
      <c r="E18" s="57" t="s">
        <v>60</v>
      </c>
      <c r="F18" s="57"/>
      <c r="G18" s="78">
        <v>66000</v>
      </c>
      <c r="H18" s="78">
        <v>330000</v>
      </c>
    </row>
    <row r="19" spans="1:8" ht="17.25">
      <c r="A19" s="101" t="s">
        <v>19</v>
      </c>
      <c r="B19" s="102"/>
      <c r="C19" s="103"/>
      <c r="D19" s="67" t="s">
        <v>66</v>
      </c>
      <c r="E19" s="67" t="s">
        <v>83</v>
      </c>
      <c r="F19" s="67" t="s">
        <v>64</v>
      </c>
      <c r="G19" s="68" t="s">
        <v>63</v>
      </c>
      <c r="H19" s="68" t="s">
        <v>65</v>
      </c>
    </row>
    <row r="20" spans="1:8" ht="39.75" customHeight="1">
      <c r="A20" s="83"/>
      <c r="B20" s="83"/>
      <c r="C20" s="84"/>
      <c r="D20" s="85"/>
      <c r="E20" s="86"/>
      <c r="F20" s="86"/>
    </row>
    <row r="21" spans="1:8" ht="17.25">
      <c r="A21" s="107" t="s">
        <v>94</v>
      </c>
      <c r="B21" s="107"/>
      <c r="C21" s="107"/>
      <c r="D21" s="107"/>
      <c r="E21" s="107"/>
      <c r="F21" s="107"/>
      <c r="G21" s="107"/>
    </row>
    <row r="22" spans="1:8" ht="16.5">
      <c r="B22" s="100"/>
      <c r="C22" s="100"/>
      <c r="D22" s="100"/>
    </row>
  </sheetData>
  <mergeCells count="10">
    <mergeCell ref="B22:D22"/>
    <mergeCell ref="A19:C19"/>
    <mergeCell ref="A1:H1"/>
    <mergeCell ref="A2:H2"/>
    <mergeCell ref="A3:H3"/>
    <mergeCell ref="A4:H4"/>
    <mergeCell ref="A5:H5"/>
    <mergeCell ref="A6:H6"/>
    <mergeCell ref="A7:H7"/>
    <mergeCell ref="A21:G21"/>
  </mergeCells>
  <pageMargins left="1" right="0.25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3485-069A-4D71-8073-932F22CE517C}">
  <dimension ref="A1:G14"/>
  <sheetViews>
    <sheetView workbookViewId="0">
      <selection activeCell="A14" sqref="A14:XFD14"/>
    </sheetView>
  </sheetViews>
  <sheetFormatPr defaultRowHeight="15"/>
  <cols>
    <col min="1" max="1" width="5.140625" customWidth="1"/>
    <col min="2" max="2" width="16.140625" customWidth="1"/>
    <col min="3" max="3" width="21.140625" customWidth="1"/>
    <col min="4" max="4" width="14.42578125" customWidth="1"/>
    <col min="5" max="5" width="15" customWidth="1"/>
    <col min="6" max="6" width="19.140625" customWidth="1"/>
    <col min="7" max="7" width="21.42578125" customWidth="1"/>
  </cols>
  <sheetData>
    <row r="1" spans="1:7" ht="18" customHeight="1">
      <c r="A1" s="88" t="s">
        <v>2</v>
      </c>
      <c r="B1" s="88"/>
      <c r="C1" s="88"/>
      <c r="D1" s="88"/>
      <c r="E1" s="88"/>
      <c r="F1" s="88"/>
      <c r="G1" s="88"/>
    </row>
    <row r="2" spans="1:7" ht="18" customHeight="1">
      <c r="A2" s="88" t="s">
        <v>3</v>
      </c>
      <c r="B2" s="88"/>
      <c r="C2" s="88"/>
      <c r="D2" s="88"/>
      <c r="E2" s="88"/>
      <c r="F2" s="88"/>
      <c r="G2" s="88"/>
    </row>
    <row r="3" spans="1:7" ht="18" customHeight="1">
      <c r="A3" s="88" t="s">
        <v>40</v>
      </c>
      <c r="B3" s="88"/>
      <c r="C3" s="88"/>
      <c r="D3" s="88"/>
      <c r="E3" s="88"/>
      <c r="F3" s="88"/>
      <c r="G3" s="88"/>
    </row>
    <row r="4" spans="1:7" ht="18" customHeight="1">
      <c r="A4" s="88" t="s">
        <v>62</v>
      </c>
      <c r="B4" s="88"/>
      <c r="C4" s="88"/>
      <c r="D4" s="88"/>
      <c r="E4" s="88"/>
      <c r="F4" s="88"/>
      <c r="G4" s="88"/>
    </row>
    <row r="5" spans="1:7" ht="17.25" customHeight="1">
      <c r="A5" s="98"/>
      <c r="B5" s="98"/>
      <c r="C5" s="98"/>
      <c r="D5" s="98"/>
      <c r="E5" s="98"/>
      <c r="F5" s="98"/>
      <c r="G5" s="98"/>
    </row>
    <row r="6" spans="1:7" ht="17.25" customHeight="1">
      <c r="A6" s="90" t="s">
        <v>75</v>
      </c>
      <c r="B6" s="90"/>
      <c r="C6" s="90"/>
      <c r="D6" s="90"/>
      <c r="E6" s="90"/>
      <c r="F6" s="90"/>
      <c r="G6" s="90"/>
    </row>
    <row r="7" spans="1:7" ht="17.25" customHeight="1">
      <c r="A7" s="95"/>
      <c r="B7" s="95"/>
      <c r="C7" s="95"/>
      <c r="D7" s="95"/>
      <c r="E7" s="95"/>
      <c r="F7" s="95"/>
      <c r="G7" s="95"/>
    </row>
    <row r="8" spans="1:7" ht="49.5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8</v>
      </c>
      <c r="G8" s="6" t="s">
        <v>1</v>
      </c>
    </row>
    <row r="9" spans="1:7" ht="16.5">
      <c r="A9" s="7">
        <v>1</v>
      </c>
      <c r="B9" s="8"/>
      <c r="C9" s="2" t="s">
        <v>9</v>
      </c>
      <c r="D9" s="9">
        <v>1</v>
      </c>
      <c r="E9" s="7">
        <v>121000</v>
      </c>
      <c r="F9" s="10">
        <v>121000</v>
      </c>
      <c r="G9" s="10">
        <f>F9*12</f>
        <v>1452000</v>
      </c>
    </row>
    <row r="10" spans="1:7" ht="16.5">
      <c r="A10" s="7">
        <v>2</v>
      </c>
      <c r="B10" s="8"/>
      <c r="C10" s="2" t="s">
        <v>15</v>
      </c>
      <c r="D10" s="7">
        <v>0.5</v>
      </c>
      <c r="E10" s="7">
        <v>110000</v>
      </c>
      <c r="F10" s="10">
        <v>55000</v>
      </c>
      <c r="G10" s="10">
        <f>F10*12</f>
        <v>660000</v>
      </c>
    </row>
    <row r="11" spans="1:7" ht="16.5">
      <c r="A11" s="7">
        <v>3</v>
      </c>
      <c r="B11" s="8"/>
      <c r="C11" s="2" t="s">
        <v>16</v>
      </c>
      <c r="D11" s="7">
        <v>0.5</v>
      </c>
      <c r="E11" s="7">
        <v>110000</v>
      </c>
      <c r="F11" s="10">
        <v>55000</v>
      </c>
      <c r="G11" s="10">
        <f t="shared" ref="G11" si="0">F11*12</f>
        <v>660000</v>
      </c>
    </row>
    <row r="12" spans="1:7" ht="17.25">
      <c r="A12" s="12"/>
      <c r="B12" s="13" t="s">
        <v>19</v>
      </c>
      <c r="C12" s="14"/>
      <c r="D12" s="15">
        <f>SUM(D9:D11)</f>
        <v>2</v>
      </c>
      <c r="E12" s="15">
        <f>SUM(E9:E11)</f>
        <v>341000</v>
      </c>
      <c r="F12" s="16">
        <f>SUM(F9:F11)</f>
        <v>231000</v>
      </c>
      <c r="G12" s="16">
        <f>SUM(G9:G11)</f>
        <v>2772000</v>
      </c>
    </row>
    <row r="13" spans="1:7" ht="32.25" customHeight="1"/>
    <row r="14" spans="1:7" s="47" customFormat="1" ht="17.25">
      <c r="A14" s="87" t="s">
        <v>94</v>
      </c>
      <c r="B14" s="87"/>
      <c r="C14" s="87"/>
      <c r="D14" s="87"/>
      <c r="E14" s="87"/>
      <c r="F14" s="87"/>
      <c r="G14" s="87"/>
    </row>
  </sheetData>
  <mergeCells count="8">
    <mergeCell ref="A7:G7"/>
    <mergeCell ref="A14:G14"/>
    <mergeCell ref="A1:G1"/>
    <mergeCell ref="A2:G2"/>
    <mergeCell ref="A3:G3"/>
    <mergeCell ref="A4:G4"/>
    <mergeCell ref="A6:G6"/>
    <mergeCell ref="A5:G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9C89-F1CD-4E81-B298-3E9106AB3EFC}">
  <dimension ref="A1:G23"/>
  <sheetViews>
    <sheetView workbookViewId="0">
      <selection activeCell="A16" sqref="A16:XFD16"/>
    </sheetView>
  </sheetViews>
  <sheetFormatPr defaultRowHeight="15"/>
  <cols>
    <col min="1" max="1" width="5" customWidth="1"/>
    <col min="2" max="2" width="17" customWidth="1"/>
    <col min="3" max="3" width="22.140625" customWidth="1"/>
    <col min="4" max="4" width="13.42578125" customWidth="1"/>
    <col min="5" max="5" width="14.28515625" customWidth="1"/>
    <col min="6" max="6" width="19.5703125" customWidth="1"/>
    <col min="7" max="7" width="20.42578125" customWidth="1"/>
  </cols>
  <sheetData>
    <row r="1" spans="1:7" ht="18" customHeight="1">
      <c r="A1" s="88" t="s">
        <v>2</v>
      </c>
      <c r="B1" s="88"/>
      <c r="C1" s="88"/>
      <c r="D1" s="88"/>
      <c r="E1" s="88"/>
      <c r="F1" s="88"/>
      <c r="G1" s="88"/>
    </row>
    <row r="2" spans="1:7" ht="18" customHeight="1">
      <c r="A2" s="88" t="s">
        <v>3</v>
      </c>
      <c r="B2" s="88"/>
      <c r="C2" s="88"/>
      <c r="D2" s="88"/>
      <c r="E2" s="88"/>
      <c r="F2" s="88"/>
      <c r="G2" s="88"/>
    </row>
    <row r="3" spans="1:7" ht="18" customHeight="1">
      <c r="A3" s="88" t="s">
        <v>40</v>
      </c>
      <c r="B3" s="88"/>
      <c r="C3" s="88"/>
      <c r="D3" s="88"/>
      <c r="E3" s="88"/>
      <c r="F3" s="88"/>
      <c r="G3" s="88"/>
    </row>
    <row r="4" spans="1:7" ht="18" customHeight="1">
      <c r="A4" s="88" t="s">
        <v>62</v>
      </c>
      <c r="B4" s="88"/>
      <c r="C4" s="88"/>
      <c r="D4" s="88"/>
      <c r="E4" s="88"/>
      <c r="F4" s="88"/>
      <c r="G4" s="88"/>
    </row>
    <row r="5" spans="1:7" ht="16.5">
      <c r="A5" s="44"/>
      <c r="B5" s="44"/>
      <c r="C5" s="44"/>
      <c r="D5" s="44"/>
      <c r="E5" s="44"/>
      <c r="F5" s="44"/>
      <c r="G5" s="44"/>
    </row>
    <row r="6" spans="1:7" ht="17.25">
      <c r="A6" s="90" t="s">
        <v>76</v>
      </c>
      <c r="B6" s="90"/>
      <c r="C6" s="90"/>
      <c r="D6" s="90"/>
      <c r="E6" s="90"/>
      <c r="F6" s="90"/>
      <c r="G6" s="90"/>
    </row>
    <row r="7" spans="1:7" ht="16.5">
      <c r="A7" s="4"/>
      <c r="B7" s="4"/>
      <c r="C7" s="4"/>
      <c r="D7" s="4"/>
      <c r="E7" s="4"/>
      <c r="F7" s="1"/>
      <c r="G7" s="1"/>
    </row>
    <row r="8" spans="1:7" ht="49.5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8</v>
      </c>
      <c r="G8" s="6" t="s">
        <v>1</v>
      </c>
    </row>
    <row r="9" spans="1:7" ht="16.5">
      <c r="A9" s="7">
        <v>1</v>
      </c>
      <c r="B9" s="8"/>
      <c r="C9" s="2" t="s">
        <v>9</v>
      </c>
      <c r="D9" s="9" t="s">
        <v>34</v>
      </c>
      <c r="E9" s="7">
        <v>132000</v>
      </c>
      <c r="F9" s="7">
        <v>132000</v>
      </c>
      <c r="G9" s="10">
        <f>F9*12</f>
        <v>1584000</v>
      </c>
    </row>
    <row r="10" spans="1:7" ht="16.5">
      <c r="A10" s="7">
        <v>2</v>
      </c>
      <c r="B10" s="8"/>
      <c r="C10" s="2" t="s">
        <v>21</v>
      </c>
      <c r="D10" s="7">
        <v>10.19</v>
      </c>
      <c r="E10" s="7">
        <v>110000</v>
      </c>
      <c r="F10" s="7">
        <v>1120900</v>
      </c>
      <c r="G10" s="10">
        <f t="shared" ref="G10:G13" si="0">F10*12</f>
        <v>13450800</v>
      </c>
    </row>
    <row r="11" spans="1:7" ht="16.5">
      <c r="A11" s="7">
        <v>3</v>
      </c>
      <c r="B11" s="8"/>
      <c r="C11" s="2" t="s">
        <v>15</v>
      </c>
      <c r="D11" s="9" t="s">
        <v>18</v>
      </c>
      <c r="E11" s="7">
        <v>110000</v>
      </c>
      <c r="F11" s="7">
        <v>55000</v>
      </c>
      <c r="G11" s="10">
        <f t="shared" si="0"/>
        <v>660000</v>
      </c>
    </row>
    <row r="12" spans="1:7" ht="16.5">
      <c r="A12" s="30">
        <v>4</v>
      </c>
      <c r="B12" s="31"/>
      <c r="C12" s="32" t="s">
        <v>17</v>
      </c>
      <c r="D12" s="9" t="s">
        <v>34</v>
      </c>
      <c r="E12" s="7">
        <v>110000</v>
      </c>
      <c r="F12" s="7">
        <v>110000</v>
      </c>
      <c r="G12" s="10">
        <f t="shared" si="0"/>
        <v>1320000</v>
      </c>
    </row>
    <row r="13" spans="1:7" ht="16.5">
      <c r="A13" s="30">
        <v>5</v>
      </c>
      <c r="B13" s="31"/>
      <c r="C13" s="32" t="s">
        <v>16</v>
      </c>
      <c r="D13" s="9" t="s">
        <v>34</v>
      </c>
      <c r="E13" s="7">
        <v>110000</v>
      </c>
      <c r="F13" s="7">
        <v>110000</v>
      </c>
      <c r="G13" s="10">
        <f t="shared" si="0"/>
        <v>1320000</v>
      </c>
    </row>
    <row r="14" spans="1:7" ht="17.25">
      <c r="A14" s="33"/>
      <c r="B14" s="13" t="s">
        <v>19</v>
      </c>
      <c r="C14" s="34"/>
      <c r="D14" s="42" t="s">
        <v>35</v>
      </c>
      <c r="E14" s="23">
        <f>SUM(E9:E13)</f>
        <v>572000</v>
      </c>
      <c r="F14" s="29">
        <f>SUM(F9:F13)</f>
        <v>1527900</v>
      </c>
      <c r="G14" s="29">
        <f>SUM(G9:G13)</f>
        <v>18334800</v>
      </c>
    </row>
    <row r="15" spans="1:7" ht="35.25" customHeight="1">
      <c r="A15" s="35"/>
      <c r="B15" s="22"/>
      <c r="C15" s="4"/>
      <c r="D15" s="20"/>
      <c r="E15" s="35"/>
      <c r="F15" s="36"/>
      <c r="G15" s="36"/>
    </row>
    <row r="16" spans="1:7" s="47" customFormat="1" ht="17.25">
      <c r="A16" s="87" t="s">
        <v>94</v>
      </c>
      <c r="B16" s="87"/>
      <c r="C16" s="87"/>
      <c r="D16" s="87"/>
      <c r="E16" s="87"/>
      <c r="F16" s="87"/>
      <c r="G16" s="87"/>
    </row>
    <row r="17" spans="1:7" ht="16.5">
      <c r="A17" s="35"/>
      <c r="B17" s="22"/>
      <c r="C17" s="4"/>
      <c r="D17" s="20"/>
      <c r="E17" s="35"/>
      <c r="F17" s="36"/>
      <c r="G17" s="36"/>
    </row>
    <row r="18" spans="1:7" ht="16.5">
      <c r="A18" s="35"/>
      <c r="B18" s="22"/>
      <c r="C18" s="4"/>
      <c r="D18" s="20"/>
      <c r="E18" s="35"/>
      <c r="F18" s="36"/>
      <c r="G18" s="36"/>
    </row>
    <row r="19" spans="1:7" ht="16.5">
      <c r="A19" s="35"/>
      <c r="B19" s="22"/>
      <c r="C19" s="4"/>
      <c r="D19" s="20"/>
      <c r="E19" s="35"/>
      <c r="F19" s="36"/>
      <c r="G19" s="36"/>
    </row>
    <row r="20" spans="1:7" ht="16.5">
      <c r="A20" s="35"/>
      <c r="B20" s="22"/>
      <c r="C20" s="4"/>
      <c r="D20" s="20"/>
      <c r="E20" s="35"/>
      <c r="F20" s="36"/>
      <c r="G20" s="36"/>
    </row>
    <row r="21" spans="1:7" ht="16.5">
      <c r="A21" s="35"/>
      <c r="B21" s="22"/>
      <c r="C21" s="4"/>
      <c r="D21" s="20"/>
      <c r="E21" s="35"/>
      <c r="F21" s="37"/>
      <c r="G21" s="36"/>
    </row>
    <row r="22" spans="1:7" ht="17.25">
      <c r="A22" s="38"/>
      <c r="B22" s="38"/>
      <c r="C22" s="38"/>
      <c r="D22" s="39"/>
      <c r="E22" s="39"/>
      <c r="F22" s="38"/>
      <c r="G22" s="38"/>
    </row>
    <row r="23" spans="1:7">
      <c r="A23" s="17"/>
      <c r="B23" s="17"/>
      <c r="C23" s="17"/>
      <c r="D23" s="17"/>
      <c r="E23" s="17"/>
      <c r="F23" s="17"/>
      <c r="G23" s="17"/>
    </row>
  </sheetData>
  <mergeCells count="6">
    <mergeCell ref="A16:G16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058B-0383-4038-AFDE-1C4C84AD8937}">
  <dimension ref="A1:K16"/>
  <sheetViews>
    <sheetView workbookViewId="0">
      <selection activeCell="A16" sqref="A16:XFD16"/>
    </sheetView>
  </sheetViews>
  <sheetFormatPr defaultRowHeight="15"/>
  <cols>
    <col min="1" max="1" width="5" customWidth="1"/>
    <col min="2" max="2" width="14.28515625" customWidth="1"/>
    <col min="3" max="3" width="21.85546875" customWidth="1"/>
    <col min="4" max="4" width="14.28515625" customWidth="1"/>
    <col min="5" max="5" width="17.7109375" customWidth="1"/>
    <col min="6" max="6" width="20.42578125" customWidth="1"/>
    <col min="7" max="7" width="21.5703125" customWidth="1"/>
    <col min="9" max="9" width="12.85546875" customWidth="1"/>
  </cols>
  <sheetData>
    <row r="1" spans="1:11" ht="18" customHeight="1">
      <c r="A1" s="88" t="s">
        <v>2</v>
      </c>
      <c r="B1" s="88"/>
      <c r="C1" s="88"/>
      <c r="D1" s="88"/>
      <c r="E1" s="88"/>
      <c r="F1" s="88"/>
      <c r="G1" s="88"/>
      <c r="H1" s="1"/>
      <c r="I1" s="1"/>
      <c r="J1" s="1"/>
      <c r="K1" s="3"/>
    </row>
    <row r="2" spans="1:11" ht="18" customHeight="1">
      <c r="A2" s="88" t="s">
        <v>3</v>
      </c>
      <c r="B2" s="88"/>
      <c r="C2" s="88"/>
      <c r="D2" s="88"/>
      <c r="E2" s="88"/>
      <c r="F2" s="88"/>
      <c r="G2" s="88"/>
      <c r="H2" s="1"/>
      <c r="I2" s="1"/>
      <c r="J2" s="1"/>
      <c r="K2" s="3"/>
    </row>
    <row r="3" spans="1:11" ht="18" customHeight="1">
      <c r="A3" s="88" t="s">
        <v>40</v>
      </c>
      <c r="B3" s="88"/>
      <c r="C3" s="88"/>
      <c r="D3" s="88"/>
      <c r="E3" s="88"/>
      <c r="F3" s="88"/>
      <c r="G3" s="88"/>
      <c r="H3" s="1"/>
      <c r="I3" s="41"/>
      <c r="J3" s="1"/>
      <c r="K3" s="3"/>
    </row>
    <row r="4" spans="1:11" ht="18" customHeight="1">
      <c r="A4" s="88" t="s">
        <v>62</v>
      </c>
      <c r="B4" s="88"/>
      <c r="C4" s="88"/>
      <c r="D4" s="88"/>
      <c r="E4" s="88"/>
      <c r="F4" s="88"/>
      <c r="G4" s="88"/>
      <c r="H4" s="1"/>
      <c r="I4" s="1"/>
      <c r="J4" s="1"/>
      <c r="K4" s="3"/>
    </row>
    <row r="5" spans="1:11" ht="16.5">
      <c r="A5" s="1"/>
      <c r="B5" s="1"/>
      <c r="C5" s="1"/>
      <c r="D5" s="3"/>
      <c r="E5" s="3"/>
      <c r="F5" s="1"/>
      <c r="G5" s="1"/>
      <c r="H5" s="3"/>
      <c r="I5" s="3"/>
      <c r="J5" s="1"/>
      <c r="K5" s="1"/>
    </row>
    <row r="6" spans="1:11" ht="17.25">
      <c r="A6" s="90" t="s">
        <v>77</v>
      </c>
      <c r="B6" s="90"/>
      <c r="C6" s="90"/>
      <c r="D6" s="90"/>
      <c r="E6" s="90"/>
      <c r="F6" s="90"/>
      <c r="G6" s="90"/>
      <c r="H6" s="1"/>
    </row>
    <row r="7" spans="1:11" ht="16.5">
      <c r="A7" s="4"/>
      <c r="B7" s="4"/>
      <c r="C7" s="4"/>
      <c r="D7" s="4"/>
      <c r="E7" s="4"/>
      <c r="F7" s="1"/>
      <c r="G7" s="1"/>
    </row>
    <row r="8" spans="1:11" ht="49.5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8</v>
      </c>
      <c r="G8" s="6" t="s">
        <v>1</v>
      </c>
    </row>
    <row r="9" spans="1:11" ht="16.5">
      <c r="A9" s="7">
        <v>1</v>
      </c>
      <c r="B9" s="8"/>
      <c r="C9" s="40" t="s">
        <v>9</v>
      </c>
      <c r="D9" s="7">
        <v>1</v>
      </c>
      <c r="E9" s="7">
        <v>133000</v>
      </c>
      <c r="F9" s="7">
        <v>133000</v>
      </c>
      <c r="G9" s="10">
        <f>F9*12</f>
        <v>1596000</v>
      </c>
    </row>
    <row r="10" spans="1:11" ht="16.5">
      <c r="A10" s="7">
        <v>2</v>
      </c>
      <c r="B10" s="8"/>
      <c r="C10" s="40" t="s">
        <v>22</v>
      </c>
      <c r="D10" s="7">
        <v>6.33</v>
      </c>
      <c r="E10" s="7">
        <v>110000</v>
      </c>
      <c r="F10" s="10">
        <v>696300</v>
      </c>
      <c r="G10" s="10">
        <f t="shared" ref="G10:G13" si="0">F10*12</f>
        <v>8355600</v>
      </c>
    </row>
    <row r="11" spans="1:11" ht="16.5">
      <c r="A11" s="7">
        <v>3</v>
      </c>
      <c r="B11" s="8"/>
      <c r="C11" s="40" t="s">
        <v>15</v>
      </c>
      <c r="D11" s="7">
        <v>0.5</v>
      </c>
      <c r="E11" s="7">
        <v>110000</v>
      </c>
      <c r="F11" s="10">
        <v>55000</v>
      </c>
      <c r="G11" s="10">
        <f t="shared" si="0"/>
        <v>660000</v>
      </c>
    </row>
    <row r="12" spans="1:11" ht="16.5">
      <c r="A12" s="7">
        <v>4</v>
      </c>
      <c r="B12" s="8"/>
      <c r="C12" s="40" t="s">
        <v>16</v>
      </c>
      <c r="D12" s="7">
        <v>1</v>
      </c>
      <c r="E12" s="7">
        <v>110000</v>
      </c>
      <c r="F12" s="7">
        <v>110000</v>
      </c>
      <c r="G12" s="10">
        <f t="shared" si="0"/>
        <v>1320000</v>
      </c>
    </row>
    <row r="13" spans="1:11" ht="16.5">
      <c r="A13" s="7">
        <v>5</v>
      </c>
      <c r="B13" s="8"/>
      <c r="C13" s="9" t="s">
        <v>44</v>
      </c>
      <c r="D13" s="7">
        <v>1</v>
      </c>
      <c r="E13" s="7">
        <v>110000</v>
      </c>
      <c r="F13" s="7">
        <v>110000</v>
      </c>
      <c r="G13" s="10">
        <f t="shared" si="0"/>
        <v>1320000</v>
      </c>
    </row>
    <row r="14" spans="1:11" ht="17.25">
      <c r="A14" s="12"/>
      <c r="B14" s="13" t="s">
        <v>19</v>
      </c>
      <c r="C14" s="14"/>
      <c r="D14" s="15">
        <f>SUM(D9:D13)</f>
        <v>9.83</v>
      </c>
      <c r="E14" s="15" t="s">
        <v>48</v>
      </c>
      <c r="F14" s="16">
        <f>SUM(F9:F13)</f>
        <v>1104300</v>
      </c>
      <c r="G14" s="16">
        <f>SUM(G9:G13)</f>
        <v>13251600</v>
      </c>
    </row>
    <row r="15" spans="1:11" ht="37.5" customHeight="1"/>
    <row r="16" spans="1:11" s="47" customFormat="1" ht="17.25">
      <c r="A16" s="87" t="s">
        <v>94</v>
      </c>
      <c r="B16" s="87"/>
      <c r="C16" s="87"/>
      <c r="D16" s="87"/>
      <c r="E16" s="87"/>
      <c r="F16" s="87"/>
      <c r="G16" s="87"/>
    </row>
  </sheetData>
  <mergeCells count="6">
    <mergeCell ref="A16:G16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CEE5-86A9-4EF8-B864-D0E8CA85223F}">
  <dimension ref="A1:H18"/>
  <sheetViews>
    <sheetView topLeftCell="A4" workbookViewId="0">
      <selection activeCell="A18" sqref="A18:XFD18"/>
    </sheetView>
  </sheetViews>
  <sheetFormatPr defaultRowHeight="15"/>
  <cols>
    <col min="1" max="1" width="4.85546875" customWidth="1"/>
    <col min="2" max="2" width="23.85546875" customWidth="1"/>
    <col min="3" max="3" width="20.85546875" customWidth="1"/>
    <col min="4" max="4" width="14.85546875" customWidth="1"/>
    <col min="5" max="5" width="16.5703125" customWidth="1"/>
    <col min="6" max="6" width="21" customWidth="1"/>
    <col min="7" max="7" width="20.140625" customWidth="1"/>
    <col min="8" max="8" width="15" customWidth="1"/>
  </cols>
  <sheetData>
    <row r="1" spans="1:8" ht="18" customHeight="1">
      <c r="A1" s="88" t="s">
        <v>2</v>
      </c>
      <c r="B1" s="88"/>
      <c r="C1" s="88"/>
      <c r="D1" s="88"/>
      <c r="E1" s="88"/>
      <c r="F1" s="88"/>
      <c r="G1" s="88"/>
    </row>
    <row r="2" spans="1:8" ht="18" customHeight="1">
      <c r="A2" s="88" t="s">
        <v>3</v>
      </c>
      <c r="B2" s="88"/>
      <c r="C2" s="88"/>
      <c r="D2" s="88"/>
      <c r="E2" s="88"/>
      <c r="F2" s="88"/>
      <c r="G2" s="88"/>
    </row>
    <row r="3" spans="1:8" ht="18" customHeight="1">
      <c r="A3" s="88" t="s">
        <v>40</v>
      </c>
      <c r="B3" s="88"/>
      <c r="C3" s="88"/>
      <c r="D3" s="88"/>
      <c r="E3" s="88"/>
      <c r="F3" s="88"/>
      <c r="G3" s="88"/>
      <c r="H3" s="21"/>
    </row>
    <row r="4" spans="1:8" ht="16.5">
      <c r="A4" s="88" t="s">
        <v>62</v>
      </c>
      <c r="B4" s="88"/>
      <c r="C4" s="88"/>
      <c r="D4" s="88"/>
      <c r="E4" s="88"/>
      <c r="F4" s="88"/>
      <c r="G4" s="88"/>
    </row>
    <row r="5" spans="1:8" ht="16.5">
      <c r="A5" s="1"/>
      <c r="B5" s="1"/>
      <c r="C5" s="1"/>
      <c r="D5" s="1"/>
      <c r="E5" s="3"/>
      <c r="F5" s="3"/>
      <c r="G5" s="1"/>
    </row>
    <row r="6" spans="1:8" ht="17.25">
      <c r="A6" s="90" t="s">
        <v>78</v>
      </c>
      <c r="B6" s="90"/>
      <c r="C6" s="90"/>
      <c r="D6" s="90"/>
      <c r="E6" s="90"/>
      <c r="F6" s="90"/>
      <c r="G6" s="90"/>
    </row>
    <row r="7" spans="1:8" ht="16.5">
      <c r="A7" s="4"/>
      <c r="B7" s="4"/>
      <c r="C7" s="4"/>
      <c r="D7" s="4"/>
      <c r="E7" s="4"/>
      <c r="F7" s="1"/>
      <c r="G7" s="1"/>
    </row>
    <row r="8" spans="1:8" ht="49.5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8</v>
      </c>
      <c r="G8" s="6" t="s">
        <v>1</v>
      </c>
    </row>
    <row r="9" spans="1:8" ht="16.5">
      <c r="A9" s="7">
        <v>1</v>
      </c>
      <c r="B9" s="8"/>
      <c r="C9" s="2" t="s">
        <v>9</v>
      </c>
      <c r="D9" s="9">
        <v>1</v>
      </c>
      <c r="E9" s="7">
        <v>133000</v>
      </c>
      <c r="F9" s="10">
        <v>133000</v>
      </c>
      <c r="G9" s="10">
        <f>F9*12</f>
        <v>1596000</v>
      </c>
    </row>
    <row r="10" spans="1:8" ht="16.5">
      <c r="A10" s="7">
        <v>2</v>
      </c>
      <c r="B10" s="8"/>
      <c r="C10" s="2" t="s">
        <v>15</v>
      </c>
      <c r="D10" s="7">
        <v>0.5</v>
      </c>
      <c r="E10" s="7">
        <v>110000</v>
      </c>
      <c r="F10" s="10">
        <v>55000</v>
      </c>
      <c r="G10" s="10">
        <f t="shared" ref="G10:G15" si="0">F10*12</f>
        <v>660000</v>
      </c>
    </row>
    <row r="11" spans="1:8" ht="16.5">
      <c r="A11" s="7">
        <v>3</v>
      </c>
      <c r="B11" s="8"/>
      <c r="C11" s="2" t="s">
        <v>23</v>
      </c>
      <c r="D11" s="7">
        <v>0.33</v>
      </c>
      <c r="E11" s="45">
        <v>110000</v>
      </c>
      <c r="F11" s="10">
        <v>36300</v>
      </c>
      <c r="G11" s="10">
        <f>F11*12</f>
        <v>435600</v>
      </c>
    </row>
    <row r="12" spans="1:8" ht="16.5">
      <c r="A12" s="7">
        <v>4</v>
      </c>
      <c r="B12" s="8"/>
      <c r="C12" s="2" t="s">
        <v>23</v>
      </c>
      <c r="D12" s="7">
        <v>1</v>
      </c>
      <c r="E12" s="45">
        <v>110000</v>
      </c>
      <c r="F12" s="7">
        <v>110000</v>
      </c>
      <c r="G12" s="10">
        <f t="shared" si="0"/>
        <v>1320000</v>
      </c>
    </row>
    <row r="13" spans="1:8" ht="16.5">
      <c r="A13" s="7">
        <v>5</v>
      </c>
      <c r="B13" s="8"/>
      <c r="C13" s="2" t="s">
        <v>23</v>
      </c>
      <c r="D13" s="7">
        <v>1</v>
      </c>
      <c r="E13" s="45">
        <v>121000</v>
      </c>
      <c r="F13" s="7">
        <v>121000</v>
      </c>
      <c r="G13" s="10">
        <f t="shared" ref="G13" si="1">F13*12</f>
        <v>1452000</v>
      </c>
    </row>
    <row r="14" spans="1:8" ht="16.5">
      <c r="A14" s="7">
        <v>6</v>
      </c>
      <c r="B14" s="8"/>
      <c r="C14" s="2" t="s">
        <v>16</v>
      </c>
      <c r="D14" s="7">
        <v>1</v>
      </c>
      <c r="E14" s="7">
        <v>110000</v>
      </c>
      <c r="F14" s="7">
        <v>110000</v>
      </c>
      <c r="G14" s="10">
        <f t="shared" si="0"/>
        <v>1320000</v>
      </c>
    </row>
    <row r="15" spans="1:8" ht="16.5">
      <c r="A15" s="7">
        <v>7</v>
      </c>
      <c r="B15" s="8"/>
      <c r="C15" s="2" t="s">
        <v>13</v>
      </c>
      <c r="D15" s="7">
        <v>0.5</v>
      </c>
      <c r="E15" s="7">
        <v>110000</v>
      </c>
      <c r="F15" s="10">
        <v>55000</v>
      </c>
      <c r="G15" s="10">
        <f t="shared" si="0"/>
        <v>660000</v>
      </c>
    </row>
    <row r="16" spans="1:8" ht="17.25">
      <c r="A16" s="12"/>
      <c r="B16" s="13" t="s">
        <v>19</v>
      </c>
      <c r="C16" s="14"/>
      <c r="D16" s="15">
        <f>SUM(D9:D15)</f>
        <v>5.33</v>
      </c>
      <c r="E16" s="15">
        <f>SUM(E9:E15)</f>
        <v>804000</v>
      </c>
      <c r="F16" s="16">
        <f>SUM(F9:F15)</f>
        <v>620300</v>
      </c>
      <c r="G16" s="16">
        <f>SUM(G9:G15)</f>
        <v>7443600</v>
      </c>
    </row>
    <row r="17" spans="1:7" ht="30" customHeight="1"/>
    <row r="18" spans="1:7" s="47" customFormat="1" ht="17.25">
      <c r="A18" s="87" t="s">
        <v>94</v>
      </c>
      <c r="B18" s="87"/>
      <c r="C18" s="87"/>
      <c r="D18" s="87"/>
      <c r="E18" s="87"/>
      <c r="F18" s="87"/>
      <c r="G18" s="87"/>
    </row>
  </sheetData>
  <mergeCells count="6">
    <mergeCell ref="A18:G18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4E3C-3064-4030-BC4C-64FB5AEC1EF7}">
  <dimension ref="A1:I37"/>
  <sheetViews>
    <sheetView topLeftCell="A13" workbookViewId="0">
      <selection activeCell="A30" sqref="A30:XFD30"/>
    </sheetView>
  </sheetViews>
  <sheetFormatPr defaultRowHeight="15"/>
  <cols>
    <col min="1" max="1" width="4.85546875" style="46" customWidth="1"/>
    <col min="2" max="2" width="14" style="46" customWidth="1"/>
    <col min="3" max="3" width="29.5703125" style="46" customWidth="1"/>
    <col min="4" max="4" width="13" style="46" customWidth="1"/>
    <col min="5" max="5" width="16" style="46" customWidth="1"/>
    <col min="6" max="6" width="21.28515625" style="46" customWidth="1"/>
    <col min="7" max="7" width="23.7109375" style="46" customWidth="1"/>
    <col min="8" max="8" width="9.140625" style="46"/>
    <col min="9" max="9" width="11.42578125" style="46" customWidth="1"/>
    <col min="10" max="16384" width="9.140625" style="46"/>
  </cols>
  <sheetData>
    <row r="1" spans="1:9" ht="18" customHeight="1">
      <c r="A1" s="97" t="s">
        <v>2</v>
      </c>
      <c r="B1" s="97"/>
      <c r="C1" s="97"/>
      <c r="D1" s="97"/>
      <c r="E1" s="97"/>
      <c r="F1" s="97"/>
      <c r="G1" s="97"/>
      <c r="I1" s="49"/>
    </row>
    <row r="2" spans="1:9" ht="18" customHeight="1">
      <c r="A2" s="97" t="s">
        <v>3</v>
      </c>
      <c r="B2" s="97"/>
      <c r="C2" s="97"/>
      <c r="D2" s="97"/>
      <c r="E2" s="97"/>
      <c r="F2" s="97"/>
      <c r="G2" s="97"/>
      <c r="I2" s="49"/>
    </row>
    <row r="3" spans="1:9" ht="18" customHeight="1">
      <c r="A3" s="97" t="s">
        <v>40</v>
      </c>
      <c r="B3" s="97"/>
      <c r="C3" s="97"/>
      <c r="D3" s="97"/>
      <c r="E3" s="97"/>
      <c r="F3" s="97"/>
      <c r="G3" s="97"/>
      <c r="I3" s="49"/>
    </row>
    <row r="4" spans="1:9" ht="18" customHeight="1">
      <c r="A4" s="88" t="s">
        <v>62</v>
      </c>
      <c r="B4" s="88"/>
      <c r="C4" s="88"/>
      <c r="D4" s="88"/>
      <c r="E4" s="88"/>
      <c r="F4" s="88"/>
      <c r="G4" s="88"/>
      <c r="I4" s="49"/>
    </row>
    <row r="5" spans="1:9" ht="16.5">
      <c r="A5" s="50"/>
      <c r="B5" s="50"/>
      <c r="C5" s="50"/>
      <c r="D5" s="50"/>
      <c r="E5" s="50"/>
      <c r="F5" s="50"/>
      <c r="G5" s="50"/>
      <c r="I5" s="49"/>
    </row>
    <row r="6" spans="1:9" s="47" customFormat="1" ht="17.25">
      <c r="A6" s="87" t="s">
        <v>79</v>
      </c>
      <c r="B6" s="87"/>
      <c r="C6" s="87"/>
      <c r="D6" s="87"/>
      <c r="E6" s="87"/>
      <c r="F6" s="87"/>
      <c r="G6" s="87"/>
      <c r="I6" s="3"/>
    </row>
    <row r="7" spans="1:9" s="47" customFormat="1" ht="16.5">
      <c r="A7" s="1"/>
      <c r="B7" s="1"/>
      <c r="F7" s="3"/>
      <c r="G7" s="1"/>
      <c r="H7" s="1"/>
    </row>
    <row r="8" spans="1:9" s="47" customFormat="1" ht="49.5">
      <c r="A8" s="5" t="s">
        <v>0</v>
      </c>
      <c r="B8" s="6" t="s">
        <v>4</v>
      </c>
      <c r="C8" s="5" t="s">
        <v>5</v>
      </c>
      <c r="D8" s="6" t="s">
        <v>42</v>
      </c>
      <c r="E8" s="5" t="s">
        <v>6</v>
      </c>
      <c r="F8" s="6" t="s">
        <v>8</v>
      </c>
      <c r="G8" s="6" t="s">
        <v>1</v>
      </c>
      <c r="H8" s="1"/>
    </row>
    <row r="9" spans="1:9" s="47" customFormat="1" ht="16.5">
      <c r="A9" s="7">
        <v>1</v>
      </c>
      <c r="B9" s="8"/>
      <c r="C9" s="24" t="s">
        <v>9</v>
      </c>
      <c r="D9" s="9">
        <v>1</v>
      </c>
      <c r="E9" s="7">
        <v>290000</v>
      </c>
      <c r="F9" s="40" t="s">
        <v>89</v>
      </c>
      <c r="G9" s="40">
        <f>F9*12</f>
        <v>3480000</v>
      </c>
    </row>
    <row r="10" spans="1:9" s="47" customFormat="1" ht="16.5">
      <c r="A10" s="7">
        <v>2</v>
      </c>
      <c r="B10" s="8"/>
      <c r="C10" s="24" t="s">
        <v>90</v>
      </c>
      <c r="D10" s="9" t="s">
        <v>34</v>
      </c>
      <c r="E10" s="7">
        <v>215000</v>
      </c>
      <c r="F10" s="7">
        <v>215000</v>
      </c>
      <c r="G10" s="40">
        <f>F10*12</f>
        <v>2580000</v>
      </c>
    </row>
    <row r="11" spans="1:9" s="47" customFormat="1" ht="16.5">
      <c r="A11" s="7">
        <v>3</v>
      </c>
      <c r="B11" s="8"/>
      <c r="C11" s="24" t="s">
        <v>15</v>
      </c>
      <c r="D11" s="7">
        <v>1</v>
      </c>
      <c r="E11" s="7">
        <v>215000</v>
      </c>
      <c r="F11" s="7">
        <v>215000</v>
      </c>
      <c r="G11" s="40">
        <f t="shared" ref="G11:G27" si="0">F11*12</f>
        <v>2580000</v>
      </c>
    </row>
    <row r="12" spans="1:9" s="47" customFormat="1" ht="16.5">
      <c r="A12" s="7">
        <v>4</v>
      </c>
      <c r="B12" s="8"/>
      <c r="C12" s="24" t="s">
        <v>24</v>
      </c>
      <c r="D12" s="7">
        <v>1</v>
      </c>
      <c r="E12" s="7">
        <v>215000</v>
      </c>
      <c r="F12" s="40">
        <f t="shared" ref="F12:F27" si="1">SUM(E12*D12)</f>
        <v>215000</v>
      </c>
      <c r="G12" s="40">
        <f t="shared" si="0"/>
        <v>2580000</v>
      </c>
    </row>
    <row r="13" spans="1:9" s="47" customFormat="1" ht="16.5">
      <c r="A13" s="7">
        <v>5</v>
      </c>
      <c r="B13" s="8"/>
      <c r="C13" s="24" t="s">
        <v>25</v>
      </c>
      <c r="D13" s="7">
        <v>2</v>
      </c>
      <c r="E13" s="7">
        <v>110000</v>
      </c>
      <c r="F13" s="40">
        <f t="shared" si="1"/>
        <v>220000</v>
      </c>
      <c r="G13" s="40">
        <f t="shared" si="0"/>
        <v>2640000</v>
      </c>
    </row>
    <row r="14" spans="1:9" s="47" customFormat="1" ht="16.5">
      <c r="A14" s="7">
        <v>6</v>
      </c>
      <c r="B14" s="2"/>
      <c r="C14" s="2" t="s">
        <v>68</v>
      </c>
      <c r="D14" s="75">
        <v>9</v>
      </c>
      <c r="E14" s="75">
        <v>180000</v>
      </c>
      <c r="F14" s="40">
        <f t="shared" si="1"/>
        <v>1620000</v>
      </c>
      <c r="G14" s="40">
        <f t="shared" si="0"/>
        <v>19440000</v>
      </c>
    </row>
    <row r="15" spans="1:9" s="47" customFormat="1" ht="16.5">
      <c r="A15" s="7">
        <v>7</v>
      </c>
      <c r="B15" s="2"/>
      <c r="C15" s="2" t="s">
        <v>61</v>
      </c>
      <c r="D15" s="75">
        <v>2</v>
      </c>
      <c r="E15" s="75">
        <v>180000</v>
      </c>
      <c r="F15" s="40">
        <f t="shared" si="1"/>
        <v>360000</v>
      </c>
      <c r="G15" s="40">
        <f t="shared" si="0"/>
        <v>4320000</v>
      </c>
    </row>
    <row r="16" spans="1:9" s="47" customFormat="1" ht="16.5">
      <c r="A16" s="7">
        <v>8</v>
      </c>
      <c r="B16" s="2"/>
      <c r="C16" s="2" t="s">
        <v>26</v>
      </c>
      <c r="D16" s="75">
        <v>2</v>
      </c>
      <c r="E16" s="75">
        <v>170000</v>
      </c>
      <c r="F16" s="40">
        <f t="shared" si="1"/>
        <v>340000</v>
      </c>
      <c r="G16" s="40">
        <f t="shared" si="0"/>
        <v>4080000</v>
      </c>
    </row>
    <row r="17" spans="1:7" s="47" customFormat="1" ht="16.5">
      <c r="A17" s="7">
        <v>9</v>
      </c>
      <c r="B17" s="8"/>
      <c r="C17" s="76" t="s">
        <v>33</v>
      </c>
      <c r="D17" s="77">
        <v>6</v>
      </c>
      <c r="E17" s="77">
        <v>125000</v>
      </c>
      <c r="F17" s="40">
        <f t="shared" si="1"/>
        <v>750000</v>
      </c>
      <c r="G17" s="40">
        <f t="shared" si="0"/>
        <v>9000000</v>
      </c>
    </row>
    <row r="18" spans="1:7" s="47" customFormat="1" ht="16.5">
      <c r="A18" s="7">
        <v>10</v>
      </c>
      <c r="B18" s="8"/>
      <c r="C18" s="24" t="s">
        <v>27</v>
      </c>
      <c r="D18" s="7">
        <v>1</v>
      </c>
      <c r="E18" s="7">
        <v>132000</v>
      </c>
      <c r="F18" s="40">
        <f t="shared" si="1"/>
        <v>132000</v>
      </c>
      <c r="G18" s="40">
        <f t="shared" si="0"/>
        <v>1584000</v>
      </c>
    </row>
    <row r="19" spans="1:7" s="47" customFormat="1" ht="16.5">
      <c r="A19" s="7">
        <v>11</v>
      </c>
      <c r="B19" s="8"/>
      <c r="C19" s="24" t="s">
        <v>28</v>
      </c>
      <c r="D19" s="7">
        <v>2</v>
      </c>
      <c r="E19" s="7">
        <v>185000</v>
      </c>
      <c r="F19" s="40">
        <f t="shared" si="1"/>
        <v>370000</v>
      </c>
      <c r="G19" s="40">
        <f t="shared" si="0"/>
        <v>4440000</v>
      </c>
    </row>
    <row r="20" spans="1:7" s="47" customFormat="1" ht="16.5">
      <c r="A20" s="7">
        <v>12</v>
      </c>
      <c r="B20" s="8"/>
      <c r="C20" s="24" t="s">
        <v>29</v>
      </c>
      <c r="D20" s="7">
        <v>2</v>
      </c>
      <c r="E20" s="7">
        <v>180000</v>
      </c>
      <c r="F20" s="40">
        <f t="shared" si="1"/>
        <v>360000</v>
      </c>
      <c r="G20" s="40">
        <f t="shared" si="0"/>
        <v>4320000</v>
      </c>
    </row>
    <row r="21" spans="1:7" s="47" customFormat="1" ht="16.5">
      <c r="A21" s="7">
        <v>13</v>
      </c>
      <c r="B21" s="8"/>
      <c r="C21" s="24" t="s">
        <v>30</v>
      </c>
      <c r="D21" s="7">
        <v>8</v>
      </c>
      <c r="E21" s="7">
        <v>160000</v>
      </c>
      <c r="F21" s="40">
        <f t="shared" si="1"/>
        <v>1280000</v>
      </c>
      <c r="G21" s="40">
        <f t="shared" si="0"/>
        <v>15360000</v>
      </c>
    </row>
    <row r="22" spans="1:7" s="47" customFormat="1" ht="16.5">
      <c r="A22" s="7">
        <v>14</v>
      </c>
      <c r="B22" s="8"/>
      <c r="C22" s="24" t="s">
        <v>91</v>
      </c>
      <c r="D22" s="7">
        <v>2</v>
      </c>
      <c r="E22" s="7">
        <v>160000</v>
      </c>
      <c r="F22" s="40">
        <f t="shared" si="1"/>
        <v>320000</v>
      </c>
      <c r="G22" s="40">
        <f t="shared" si="0"/>
        <v>3840000</v>
      </c>
    </row>
    <row r="23" spans="1:7" s="47" customFormat="1" ht="16.5">
      <c r="A23" s="7">
        <v>15</v>
      </c>
      <c r="B23" s="8"/>
      <c r="C23" s="24" t="s">
        <v>31</v>
      </c>
      <c r="D23" s="57">
        <v>10</v>
      </c>
      <c r="E23" s="7">
        <v>125000</v>
      </c>
      <c r="F23" s="40">
        <f t="shared" si="1"/>
        <v>1250000</v>
      </c>
      <c r="G23" s="40">
        <f t="shared" si="0"/>
        <v>15000000</v>
      </c>
    </row>
    <row r="24" spans="1:7" s="51" customFormat="1" ht="16.5">
      <c r="A24" s="7">
        <v>16</v>
      </c>
      <c r="B24" s="58"/>
      <c r="C24" s="59" t="s">
        <v>20</v>
      </c>
      <c r="D24" s="57">
        <v>3</v>
      </c>
      <c r="E24" s="57">
        <v>110000</v>
      </c>
      <c r="F24" s="61">
        <f t="shared" si="1"/>
        <v>330000</v>
      </c>
      <c r="G24" s="61">
        <f t="shared" si="0"/>
        <v>3960000</v>
      </c>
    </row>
    <row r="25" spans="1:7" s="51" customFormat="1" ht="16.5">
      <c r="A25" s="7">
        <v>17</v>
      </c>
      <c r="B25" s="58"/>
      <c r="C25" s="59" t="s">
        <v>32</v>
      </c>
      <c r="D25" s="57">
        <v>2</v>
      </c>
      <c r="E25" s="57">
        <v>160000</v>
      </c>
      <c r="F25" s="61">
        <f t="shared" si="1"/>
        <v>320000</v>
      </c>
      <c r="G25" s="61">
        <f t="shared" si="0"/>
        <v>3840000</v>
      </c>
    </row>
    <row r="26" spans="1:7" s="51" customFormat="1" ht="16.5">
      <c r="A26" s="7">
        <v>18</v>
      </c>
      <c r="B26" s="58"/>
      <c r="C26" s="59" t="s">
        <v>39</v>
      </c>
      <c r="D26" s="57">
        <v>1</v>
      </c>
      <c r="E26" s="57">
        <v>110000</v>
      </c>
      <c r="F26" s="61">
        <f t="shared" si="1"/>
        <v>110000</v>
      </c>
      <c r="G26" s="61">
        <f t="shared" si="0"/>
        <v>1320000</v>
      </c>
    </row>
    <row r="27" spans="1:7" s="51" customFormat="1" ht="16.5">
      <c r="A27" s="7">
        <v>19</v>
      </c>
      <c r="B27" s="58"/>
      <c r="C27" s="59" t="s">
        <v>81</v>
      </c>
      <c r="D27" s="57">
        <v>0.5</v>
      </c>
      <c r="E27" s="57">
        <v>110000</v>
      </c>
      <c r="F27" s="61">
        <f t="shared" si="1"/>
        <v>55000</v>
      </c>
      <c r="G27" s="61">
        <f t="shared" si="0"/>
        <v>660000</v>
      </c>
    </row>
    <row r="28" spans="1:7" s="51" customFormat="1" ht="17.25">
      <c r="A28" s="64"/>
      <c r="B28" s="65" t="s">
        <v>19</v>
      </c>
      <c r="C28" s="66"/>
      <c r="D28" s="67">
        <f>SUM(D9:D27)</f>
        <v>55.5</v>
      </c>
      <c r="E28" s="67">
        <f>SUM(E9:E27)</f>
        <v>3132000</v>
      </c>
      <c r="F28" s="68">
        <f>SUM(F10:F27)</f>
        <v>8462000</v>
      </c>
      <c r="G28" s="68">
        <f>SUM(G9:G27)</f>
        <v>105024000</v>
      </c>
    </row>
    <row r="29" spans="1:7" s="51" customFormat="1" ht="27" customHeight="1">
      <c r="A29" s="69"/>
      <c r="B29" s="69"/>
      <c r="C29" s="69"/>
      <c r="D29" s="70"/>
      <c r="E29" s="70"/>
      <c r="F29" s="69"/>
      <c r="G29" s="69"/>
    </row>
    <row r="30" spans="1:7" s="47" customFormat="1" ht="17.25">
      <c r="A30" s="87" t="s">
        <v>94</v>
      </c>
      <c r="B30" s="87"/>
      <c r="C30" s="87"/>
      <c r="D30" s="87"/>
      <c r="E30" s="87"/>
      <c r="F30" s="87"/>
      <c r="G30" s="87"/>
    </row>
    <row r="31" spans="1:7" s="51" customFormat="1"/>
    <row r="32" spans="1:7" s="51" customFormat="1"/>
    <row r="33" s="51" customFormat="1"/>
    <row r="34" s="51" customFormat="1"/>
    <row r="35" s="51" customFormat="1"/>
    <row r="36" s="51" customFormat="1"/>
    <row r="37" s="51" customFormat="1"/>
  </sheetData>
  <mergeCells count="6">
    <mergeCell ref="A30:G30"/>
    <mergeCell ref="A6:G6"/>
    <mergeCell ref="A1:G1"/>
    <mergeCell ref="A2:G2"/>
    <mergeCell ref="A3:G3"/>
    <mergeCell ref="A4:G4"/>
  </mergeCells>
  <pageMargins left="0.7" right="0.7" top="0.25" bottom="0.2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F318-AAF4-4F07-93E7-44303DA3CFEE}">
  <dimension ref="A1:I21"/>
  <sheetViews>
    <sheetView workbookViewId="0">
      <selection activeCell="C27" sqref="C27"/>
    </sheetView>
  </sheetViews>
  <sheetFormatPr defaultRowHeight="15"/>
  <cols>
    <col min="1" max="1" width="4.85546875" style="51" customWidth="1"/>
    <col min="2" max="2" width="14.42578125" style="51" customWidth="1"/>
    <col min="3" max="3" width="40.7109375" style="51" customWidth="1"/>
    <col min="4" max="4" width="10.5703125" style="51" customWidth="1"/>
    <col min="5" max="5" width="18.140625" style="51" customWidth="1"/>
    <col min="6" max="7" width="18" style="51" customWidth="1"/>
    <col min="8" max="8" width="9.140625" style="51"/>
    <col min="9" max="9" width="11.42578125" style="51" customWidth="1"/>
    <col min="10" max="16384" width="9.140625" style="51"/>
  </cols>
  <sheetData>
    <row r="1" spans="1:9" ht="18" customHeight="1">
      <c r="A1" s="97" t="s">
        <v>2</v>
      </c>
      <c r="B1" s="97"/>
      <c r="C1" s="97"/>
      <c r="D1" s="97"/>
      <c r="E1" s="97"/>
      <c r="F1" s="97"/>
      <c r="G1" s="97"/>
      <c r="I1" s="52"/>
    </row>
    <row r="2" spans="1:9" ht="18" customHeight="1">
      <c r="A2" s="97" t="s">
        <v>3</v>
      </c>
      <c r="B2" s="97"/>
      <c r="C2" s="97"/>
      <c r="D2" s="97"/>
      <c r="E2" s="97"/>
      <c r="F2" s="97"/>
      <c r="G2" s="97"/>
      <c r="I2" s="52"/>
    </row>
    <row r="3" spans="1:9" ht="18" customHeight="1">
      <c r="A3" s="97" t="s">
        <v>40</v>
      </c>
      <c r="B3" s="97"/>
      <c r="C3" s="97"/>
      <c r="D3" s="97"/>
      <c r="E3" s="97"/>
      <c r="F3" s="97"/>
      <c r="G3" s="97"/>
      <c r="I3" s="52"/>
    </row>
    <row r="4" spans="1:9" ht="18" customHeight="1">
      <c r="A4" s="97" t="s">
        <v>62</v>
      </c>
      <c r="B4" s="97"/>
      <c r="C4" s="97"/>
      <c r="D4" s="97"/>
      <c r="E4" s="97"/>
      <c r="F4" s="97"/>
      <c r="G4" s="97"/>
      <c r="I4" s="52"/>
    </row>
    <row r="5" spans="1:9" ht="16.5">
      <c r="A5" s="53"/>
      <c r="B5" s="53"/>
      <c r="C5" s="53"/>
      <c r="D5" s="53"/>
      <c r="E5" s="53"/>
      <c r="F5" s="53"/>
      <c r="G5" s="53"/>
      <c r="I5" s="52"/>
    </row>
    <row r="6" spans="1:9" ht="17.25">
      <c r="A6" s="107" t="s">
        <v>80</v>
      </c>
      <c r="B6" s="107"/>
      <c r="C6" s="107"/>
      <c r="D6" s="107"/>
      <c r="E6" s="107"/>
      <c r="F6" s="107"/>
      <c r="G6" s="107"/>
      <c r="I6" s="52"/>
    </row>
    <row r="7" spans="1:9" ht="16.5">
      <c r="A7" s="54"/>
      <c r="B7" s="54"/>
      <c r="F7" s="52"/>
      <c r="G7" s="54"/>
      <c r="H7" s="54"/>
    </row>
    <row r="8" spans="1:9" ht="66">
      <c r="A8" s="55" t="s">
        <v>0</v>
      </c>
      <c r="B8" s="56" t="s">
        <v>4</v>
      </c>
      <c r="C8" s="55" t="s">
        <v>5</v>
      </c>
      <c r="D8" s="56" t="s">
        <v>42</v>
      </c>
      <c r="E8" s="55" t="s">
        <v>6</v>
      </c>
      <c r="F8" s="56" t="s">
        <v>8</v>
      </c>
      <c r="G8" s="56" t="s">
        <v>1</v>
      </c>
      <c r="H8" s="54"/>
    </row>
    <row r="9" spans="1:9" ht="16.5">
      <c r="A9" s="57">
        <v>1</v>
      </c>
      <c r="B9" s="58"/>
      <c r="C9" s="59" t="s">
        <v>9</v>
      </c>
      <c r="D9" s="60">
        <v>1</v>
      </c>
      <c r="E9" s="57">
        <v>250000</v>
      </c>
      <c r="F9" s="57">
        <v>250000</v>
      </c>
      <c r="G9" s="78">
        <f>F9*12</f>
        <v>3000000</v>
      </c>
    </row>
    <row r="10" spans="1:9" ht="16.5">
      <c r="A10" s="57">
        <v>2</v>
      </c>
      <c r="B10" s="58"/>
      <c r="C10" s="59" t="s">
        <v>67</v>
      </c>
      <c r="D10" s="60" t="s">
        <v>34</v>
      </c>
      <c r="E10" s="57">
        <v>200000</v>
      </c>
      <c r="F10" s="57">
        <v>200000</v>
      </c>
      <c r="G10" s="78">
        <f t="shared" ref="G10:G15" si="0">F10*12</f>
        <v>2400000</v>
      </c>
    </row>
    <row r="11" spans="1:9" ht="16.5">
      <c r="A11" s="57">
        <v>3</v>
      </c>
      <c r="B11" s="58"/>
      <c r="C11" s="59" t="s">
        <v>15</v>
      </c>
      <c r="D11" s="57">
        <v>0.5</v>
      </c>
      <c r="E11" s="57">
        <v>110000</v>
      </c>
      <c r="F11" s="61" t="s">
        <v>92</v>
      </c>
      <c r="G11" s="78">
        <f t="shared" si="0"/>
        <v>660000</v>
      </c>
    </row>
    <row r="12" spans="1:9" s="74" customFormat="1" ht="16.5">
      <c r="A12" s="71">
        <v>4</v>
      </c>
      <c r="B12" s="72"/>
      <c r="C12" s="59" t="s">
        <v>49</v>
      </c>
      <c r="D12" s="71">
        <v>14</v>
      </c>
      <c r="E12" s="71">
        <v>120000</v>
      </c>
      <c r="F12" s="73" t="s">
        <v>50</v>
      </c>
      <c r="G12" s="78">
        <f t="shared" si="0"/>
        <v>20160000</v>
      </c>
    </row>
    <row r="13" spans="1:9" ht="16.5">
      <c r="A13" s="57">
        <v>5</v>
      </c>
      <c r="B13" s="58"/>
      <c r="C13" s="59" t="s">
        <v>51</v>
      </c>
      <c r="D13" s="57">
        <v>7</v>
      </c>
      <c r="E13" s="57">
        <v>110000</v>
      </c>
      <c r="F13" s="61" t="s">
        <v>52</v>
      </c>
      <c r="G13" s="78">
        <f t="shared" si="0"/>
        <v>9240000</v>
      </c>
    </row>
    <row r="14" spans="1:9" ht="16.5">
      <c r="A14" s="57">
        <v>6</v>
      </c>
      <c r="B14" s="62"/>
      <c r="C14" s="62" t="s">
        <v>54</v>
      </c>
      <c r="D14" s="63">
        <v>2</v>
      </c>
      <c r="E14" s="57">
        <v>110000</v>
      </c>
      <c r="F14" s="61" t="s">
        <v>55</v>
      </c>
      <c r="G14" s="78">
        <f t="shared" si="0"/>
        <v>2640000</v>
      </c>
    </row>
    <row r="15" spans="1:9" ht="16.5">
      <c r="A15" s="57">
        <v>7</v>
      </c>
      <c r="B15" s="62"/>
      <c r="C15" s="62" t="s">
        <v>56</v>
      </c>
      <c r="D15" s="63">
        <v>3</v>
      </c>
      <c r="E15" s="57">
        <v>110000</v>
      </c>
      <c r="F15" s="61" t="s">
        <v>53</v>
      </c>
      <c r="G15" s="78">
        <f t="shared" si="0"/>
        <v>3960000</v>
      </c>
    </row>
    <row r="16" spans="1:9" ht="16.5">
      <c r="A16" s="57">
        <v>8</v>
      </c>
      <c r="B16" s="62"/>
      <c r="C16" s="62" t="s">
        <v>57</v>
      </c>
      <c r="D16" s="63">
        <v>2</v>
      </c>
      <c r="E16" s="57" t="s">
        <v>58</v>
      </c>
      <c r="F16" s="61"/>
      <c r="G16" s="78"/>
    </row>
    <row r="17" spans="1:7" ht="16.5">
      <c r="A17" s="57">
        <v>9</v>
      </c>
      <c r="B17" s="62"/>
      <c r="C17" s="59" t="s">
        <v>59</v>
      </c>
      <c r="D17" s="57">
        <v>15</v>
      </c>
      <c r="E17" s="57">
        <v>110000</v>
      </c>
      <c r="F17" s="61" t="s">
        <v>82</v>
      </c>
      <c r="G17" s="61" t="s">
        <v>60</v>
      </c>
    </row>
    <row r="18" spans="1:7" ht="16.5">
      <c r="A18" s="57">
        <v>10</v>
      </c>
      <c r="B18" s="62"/>
      <c r="C18" s="59" t="s">
        <v>68</v>
      </c>
      <c r="D18" s="57">
        <v>1</v>
      </c>
      <c r="E18" s="57">
        <v>110000</v>
      </c>
      <c r="F18" s="61" t="s">
        <v>69</v>
      </c>
      <c r="G18" s="61">
        <f>F18*12</f>
        <v>1320000</v>
      </c>
    </row>
    <row r="19" spans="1:7" ht="17.25">
      <c r="A19" s="64"/>
      <c r="B19" s="65" t="s">
        <v>19</v>
      </c>
      <c r="C19" s="66"/>
      <c r="D19" s="67" t="s">
        <v>93</v>
      </c>
      <c r="E19" s="79">
        <v>1230000</v>
      </c>
      <c r="F19" s="80">
        <v>5265000</v>
      </c>
      <c r="G19" s="68">
        <f>SUM(G18,G9:G15)</f>
        <v>43380000</v>
      </c>
    </row>
    <row r="20" spans="1:7" ht="27" customHeight="1">
      <c r="A20" s="69"/>
      <c r="B20" s="69"/>
      <c r="C20" s="69"/>
      <c r="D20" s="70"/>
      <c r="E20" s="70"/>
      <c r="F20" s="69"/>
      <c r="G20" s="69"/>
    </row>
    <row r="21" spans="1:7" s="47" customFormat="1" ht="17.25">
      <c r="A21" s="87" t="s">
        <v>94</v>
      </c>
      <c r="B21" s="87"/>
      <c r="C21" s="87"/>
      <c r="D21" s="87"/>
      <c r="E21" s="87"/>
      <c r="F21" s="87"/>
      <c r="G21" s="87"/>
    </row>
  </sheetData>
  <mergeCells count="6">
    <mergeCell ref="A21:G21"/>
    <mergeCell ref="A1:G1"/>
    <mergeCell ref="A2:G2"/>
    <mergeCell ref="A3:G3"/>
    <mergeCell ref="A4:G4"/>
    <mergeCell ref="A6:G6"/>
  </mergeCells>
  <pageMargins left="0.45" right="0.2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N3</vt:lpstr>
      <vt:lpstr>N5</vt:lpstr>
      <vt:lpstr>Վահանի մ-մ</vt:lpstr>
      <vt:lpstr>Թթուջրի մ-մ</vt:lpstr>
      <vt:lpstr>Ջիլի մ-մ</vt:lpstr>
      <vt:lpstr>գրադ.</vt:lpstr>
      <vt:lpstr>երաժշ.</vt:lpstr>
      <vt:lpstr>գեղ.</vt:lpstr>
      <vt:lpstr>մարզ.</vt:lpstr>
      <vt:lpstr>կոմուն.</vt:lpstr>
      <vt:lpstr>գյուղ.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2023-05-17T08:37:34Z</dcterms:modified>
</cp:coreProperties>
</file>